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666BE10B-7F7B-43E1-9C84-74EFDB064E8A}" xr6:coauthVersionLast="45" xr6:coauthVersionMax="45" xr10:uidLastSave="{00000000-0000-0000-0000-000000000000}"/>
  <bookViews>
    <workbookView xWindow="-120" yWindow="-120" windowWidth="29040" windowHeight="15840" tabRatio="681" activeTab="3" xr2:uid="{00000000-000D-0000-FFFF-FFFF00000000}"/>
  </bookViews>
  <sheets>
    <sheet name="1" sheetId="14" r:id="rId1"/>
    <sheet name="2" sheetId="11" r:id="rId2"/>
    <sheet name="3" sheetId="12" r:id="rId3"/>
    <sheet name="5" sheetId="13" r:id="rId4"/>
    <sheet name="4" sheetId="8" r:id="rId5"/>
  </sheets>
  <definedNames>
    <definedName name="_xlnm.Print_Area" localSheetId="1">'2'!$A$1:$C$56</definedName>
    <definedName name="_xlnm.Print_Area" localSheetId="4">'4'!$A$1:$G$124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3" l="1"/>
  <c r="F2" i="8"/>
  <c r="F2" i="12"/>
  <c r="C2" i="11"/>
  <c r="C8" i="14" l="1"/>
  <c r="C10" i="14" s="1"/>
  <c r="G122" i="12"/>
  <c r="G121" i="12"/>
  <c r="G120" i="12"/>
  <c r="G119" i="12" s="1"/>
  <c r="G118" i="12" s="1"/>
  <c r="G116" i="12"/>
  <c r="G115" i="12"/>
  <c r="G114" i="12" s="1"/>
  <c r="G113" i="12" s="1"/>
  <c r="G111" i="12"/>
  <c r="G109" i="12"/>
  <c r="G104" i="12" s="1"/>
  <c r="G103" i="12" s="1"/>
  <c r="G102" i="12" s="1"/>
  <c r="G101" i="12" s="1"/>
  <c r="G107" i="12"/>
  <c r="G105" i="12"/>
  <c r="G99" i="12"/>
  <c r="G98" i="12"/>
  <c r="G97" i="12" s="1"/>
  <c r="G96" i="12" s="1"/>
  <c r="G91" i="12"/>
  <c r="G89" i="12"/>
  <c r="G88" i="12" s="1"/>
  <c r="G87" i="12" s="1"/>
  <c r="G85" i="12"/>
  <c r="G84" i="12"/>
  <c r="G83" i="12" s="1"/>
  <c r="G82" i="12" s="1"/>
  <c r="G76" i="12" s="1"/>
  <c r="G80" i="12"/>
  <c r="G79" i="12"/>
  <c r="G78" i="12" s="1"/>
  <c r="G77" i="12" s="1"/>
  <c r="G74" i="12"/>
  <c r="G73" i="12" s="1"/>
  <c r="G72" i="12" s="1"/>
  <c r="G70" i="12"/>
  <c r="G69" i="12"/>
  <c r="G67" i="12"/>
  <c r="G66" i="12"/>
  <c r="G65" i="12"/>
  <c r="G63" i="12" s="1"/>
  <c r="G62" i="12" s="1"/>
  <c r="G64" i="12"/>
  <c r="G60" i="12"/>
  <c r="G59" i="12"/>
  <c r="G54" i="12" s="1"/>
  <c r="G53" i="12" s="1"/>
  <c r="G56" i="12"/>
  <c r="G55" i="12"/>
  <c r="G51" i="12"/>
  <c r="G49" i="12"/>
  <c r="G47" i="12"/>
  <c r="G46" i="12"/>
  <c r="G45" i="12" s="1"/>
  <c r="G44" i="12" s="1"/>
  <c r="G42" i="12"/>
  <c r="G41" i="12"/>
  <c r="G40" i="12" s="1"/>
  <c r="G39" i="12" s="1"/>
  <c r="G37" i="12"/>
  <c r="G35" i="12"/>
  <c r="G34" i="12" s="1"/>
  <c r="G33" i="12" s="1"/>
  <c r="G32" i="12" s="1"/>
  <c r="G31" i="12" s="1"/>
  <c r="G29" i="12"/>
  <c r="G28" i="12"/>
  <c r="G27" i="12"/>
  <c r="G26" i="12"/>
  <c r="G22" i="12"/>
  <c r="G20" i="12"/>
  <c r="G19" i="12"/>
  <c r="G18" i="12"/>
  <c r="G17" i="12" s="1"/>
  <c r="G15" i="12"/>
  <c r="G14" i="12"/>
  <c r="G12" i="12" s="1"/>
  <c r="G11" i="12" s="1"/>
  <c r="G13" i="12"/>
  <c r="G45" i="13"/>
  <c r="G44" i="13" s="1"/>
  <c r="G43" i="13" s="1"/>
  <c r="G42" i="13" s="1"/>
  <c r="G40" i="13"/>
  <c r="G36" i="13" s="1"/>
  <c r="G35" i="13" s="1"/>
  <c r="G33" i="13"/>
  <c r="G32" i="13" s="1"/>
  <c r="G31" i="13" s="1"/>
  <c r="G30" i="13" s="1"/>
  <c r="G28" i="13"/>
  <c r="G27" i="13" s="1"/>
  <c r="G21" i="13"/>
  <c r="G20" i="13" s="1"/>
  <c r="G19" i="13" s="1"/>
  <c r="G10" i="12" l="1"/>
  <c r="G9" i="12" s="1"/>
  <c r="G124" i="12" s="1"/>
  <c r="G8" i="12" s="1"/>
  <c r="G26" i="13"/>
  <c r="G25" i="13" s="1"/>
  <c r="G24" i="13"/>
  <c r="G23" i="13" s="1"/>
  <c r="G47" i="13"/>
  <c r="G18" i="13"/>
  <c r="G17" i="13" s="1"/>
  <c r="G16" i="13" s="1"/>
  <c r="G38" i="13"/>
  <c r="G37" i="13" s="1"/>
  <c r="G39" i="13"/>
  <c r="C24" i="11"/>
  <c r="G122" i="8" l="1"/>
  <c r="G121" i="8"/>
  <c r="G120" i="8" s="1"/>
  <c r="G119" i="8" s="1"/>
  <c r="G118" i="8" s="1"/>
  <c r="G116" i="8"/>
  <c r="G115" i="8" s="1"/>
  <c r="G114" i="8" s="1"/>
  <c r="G113" i="8" s="1"/>
  <c r="G111" i="8"/>
  <c r="G109" i="8"/>
  <c r="G107" i="8"/>
  <c r="G105" i="8"/>
  <c r="G99" i="8"/>
  <c r="G98" i="8"/>
  <c r="G97" i="8" s="1"/>
  <c r="G96" i="8" s="1"/>
  <c r="G91" i="8"/>
  <c r="G89" i="8"/>
  <c r="G88" i="8" s="1"/>
  <c r="G87" i="8" s="1"/>
  <c r="G85" i="8"/>
  <c r="G84" i="8"/>
  <c r="G80" i="8"/>
  <c r="G79" i="8" s="1"/>
  <c r="G78" i="8" s="1"/>
  <c r="G77" i="8" s="1"/>
  <c r="G74" i="8"/>
  <c r="G73" i="8" s="1"/>
  <c r="G72" i="8" s="1"/>
  <c r="G70" i="8"/>
  <c r="G69" i="8"/>
  <c r="G67" i="8"/>
  <c r="G66" i="8" s="1"/>
  <c r="G65" i="8" s="1"/>
  <c r="G60" i="8"/>
  <c r="G59" i="8" s="1"/>
  <c r="G56" i="8"/>
  <c r="G55" i="8" s="1"/>
  <c r="G51" i="8"/>
  <c r="G49" i="8"/>
  <c r="G42" i="8"/>
  <c r="G41" i="8" s="1"/>
  <c r="G40" i="8" s="1"/>
  <c r="G39" i="8" s="1"/>
  <c r="G37" i="8"/>
  <c r="G35" i="8"/>
  <c r="G34" i="8" s="1"/>
  <c r="G33" i="8" s="1"/>
  <c r="G32" i="8" s="1"/>
  <c r="G31" i="8" s="1"/>
  <c r="G29" i="8"/>
  <c r="G28" i="8" s="1"/>
  <c r="G27" i="8" s="1"/>
  <c r="G26" i="8" s="1"/>
  <c r="G22" i="8"/>
  <c r="G20" i="8"/>
  <c r="G15" i="8"/>
  <c r="G14" i="8" s="1"/>
  <c r="G13" i="8" s="1"/>
  <c r="G19" i="8" l="1"/>
  <c r="G18" i="8" s="1"/>
  <c r="G17" i="8" s="1"/>
  <c r="G104" i="8"/>
  <c r="G103" i="8" s="1"/>
  <c r="G102" i="8" s="1"/>
  <c r="G101" i="8" s="1"/>
  <c r="G83" i="8"/>
  <c r="G82" i="8" s="1"/>
  <c r="G76" i="8" s="1"/>
  <c r="G47" i="8"/>
  <c r="G46" i="8" s="1"/>
  <c r="G45" i="8" s="1"/>
  <c r="G44" i="8" s="1"/>
  <c r="G63" i="8"/>
  <c r="G62" i="8" s="1"/>
  <c r="G64" i="8"/>
  <c r="G54" i="8"/>
  <c r="G53" i="8" s="1"/>
  <c r="G12" i="8"/>
  <c r="G11" i="8" s="1"/>
  <c r="G10" i="8" s="1"/>
  <c r="G9" i="8" s="1"/>
  <c r="G124" i="8" l="1"/>
  <c r="G8" i="8" s="1"/>
  <c r="C37" i="11" l="1"/>
  <c r="C22" i="11" l="1"/>
  <c r="C19" i="11" l="1"/>
  <c r="C54" i="11" l="1"/>
  <c r="C42" i="11" l="1"/>
  <c r="C35" i="11" l="1"/>
  <c r="C16" i="11"/>
  <c r="C15" i="11" s="1"/>
  <c r="C11" i="11" l="1"/>
  <c r="C18" i="11"/>
  <c r="C21" i="11"/>
  <c r="C31" i="11"/>
  <c r="C33" i="11"/>
  <c r="C41" i="11"/>
  <c r="C51" i="11"/>
  <c r="C50" i="11" s="1"/>
  <c r="C53" i="11"/>
  <c r="C44" i="11"/>
  <c r="C10" i="11" l="1"/>
  <c r="C40" i="11"/>
  <c r="C39" i="11" s="1"/>
  <c r="C5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3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край 789,65, район 4246,137</t>
        </r>
      </text>
    </comment>
  </commentList>
</comments>
</file>

<file path=xl/sharedStrings.xml><?xml version="1.0" encoding="utf-8"?>
<sst xmlns="http://schemas.openxmlformats.org/spreadsheetml/2006/main" count="1460" uniqueCount="243">
  <si>
    <t>Код бюджетной классификации Российской Федерации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</si>
  <si>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</si>
  <si>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</si>
  <si>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</si>
  <si>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</si>
  <si>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доходы:</t>
  </si>
  <si>
    <t>1 01 02000 01 0000 110</t>
  </si>
  <si>
    <t>1 01 02020 01 0000 110</t>
  </si>
  <si>
    <t>1 06 00000 00 0000 000</t>
  </si>
  <si>
    <t>Налоги на имущество:</t>
  </si>
  <si>
    <t>1 06 01030 10 0000 110</t>
  </si>
  <si>
    <t>1 06 06000 00 0000 110</t>
  </si>
  <si>
    <t>Земельный налог</t>
  </si>
  <si>
    <t>1 08 00000 00 0000 000</t>
  </si>
  <si>
    <t xml:space="preserve">Государственная пошлина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</si>
  <si>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</si>
  <si>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нотариальных действий.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</si>
  <si>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</si>
  <si>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</si>
  <si>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1 11 05013 10 0000 120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</si>
  <si>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</si>
  <si>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</si>
  <si>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</si>
  <si>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</si>
  <si>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2 02 02000 00 0000 151</t>
  </si>
  <si>
    <t>Субсидии местным бюджетам бюджетной системы Российской Федерации (межбюджетные субсидии)</t>
  </si>
  <si>
    <t>2 02 02999 10 0000 151</t>
  </si>
  <si>
    <t>Прочие  субсидии бюджетам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</si>
  <si>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</si>
  <si>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</si>
  <si>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</si>
  <si>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</si>
  <si>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</t>
  </si>
  <si>
    <t>2 02 04999 10 0000 151</t>
  </si>
  <si>
    <t>ВСЕГО ДОХОДОВ</t>
  </si>
  <si>
    <t>1 01 02010 01 0000 110</t>
  </si>
  <si>
    <t>Наименование</t>
  </si>
  <si>
    <t>Целевая статья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</si>
  <si>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</si>
  <si>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</si>
  <si>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</si>
  <si>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</si>
  <si>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</si>
  <si>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</si>
  <si>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</si>
  <si>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</si>
  <si>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</si>
  <si>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</si>
  <si>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</si>
  <si>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</si>
  <si>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</si>
  <si>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</si>
  <si>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</si>
  <si>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</si>
  <si>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04</t>
  </si>
  <si>
    <t>Иные бюджетные ассигнования</t>
  </si>
  <si>
    <t>800</t>
  </si>
  <si>
    <t>Уплата налогов, сборов и иных платежей</t>
  </si>
  <si>
    <t>850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</si>
  <si>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</si>
  <si>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</si>
  <si>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</si>
  <si>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08</t>
  </si>
  <si>
    <t>Дорожное хозяйство (дорожные фонды)</t>
  </si>
  <si>
    <t>05</t>
  </si>
  <si>
    <t>07</t>
  </si>
  <si>
    <t>Культура</t>
  </si>
  <si>
    <t>Ведомство</t>
  </si>
  <si>
    <t>Вид расх</t>
  </si>
  <si>
    <t>Общегосударственные вопросы</t>
  </si>
  <si>
    <t>Итого</t>
  </si>
  <si>
    <t>0020400</t>
  </si>
  <si>
    <t>Обеспечение проведения выборов и референдумов</t>
  </si>
  <si>
    <t>Проведение выборов и референдумов</t>
  </si>
  <si>
    <t>0200000</t>
  </si>
  <si>
    <t>Непрограммные направления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</si>
  <si>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</si>
  <si>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Благоустройство</t>
  </si>
  <si>
    <t>6000400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</si>
  <si>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</si>
  <si>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</si>
  <si>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Раздел</t>
  </si>
  <si>
    <t>Подраз-дел</t>
  </si>
  <si>
    <t>Национальная оборона</t>
  </si>
  <si>
    <t>Национальная экономика</t>
  </si>
  <si>
    <t>Жилищно - коммунальное хозяйство</t>
  </si>
  <si>
    <t>Культура, кинематография</t>
  </si>
  <si>
    <t>тыс.рублей</t>
  </si>
  <si>
    <t>Администрация Руновского сельского поселения</t>
  </si>
  <si>
    <t>6000200</t>
  </si>
  <si>
    <t>Содержание автомобильных дорог на территории Руновского  сельского поселения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</si>
  <si>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</si>
  <si>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</si>
  <si>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</si>
  <si>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</si>
  <si>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</si>
  <si>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956</t>
  </si>
  <si>
    <t>Прочие мероприятия по благоустройству</t>
  </si>
  <si>
    <t>6000500</t>
  </si>
  <si>
    <t>1 11 05035 10 0000 120</t>
  </si>
  <si>
    <t>1 05 03000 01 0000 110</t>
  </si>
  <si>
    <t>Единый сельскохозяйственный налог</t>
  </si>
  <si>
    <t>Национальная безопасность и правоохранительная  деятельность</t>
  </si>
  <si>
    <t>Другие вопросы в области национальной экономики</t>
  </si>
  <si>
    <t>12</t>
  </si>
  <si>
    <t>Мероприятия в области строительства,архитектуры и градостроительства</t>
  </si>
  <si>
    <t>3380000</t>
  </si>
  <si>
    <t>Прочие субсидии бюджетам поселений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</si>
  <si>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</si>
  <si>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</si>
  <si>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</si>
  <si>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Физическая культура и спорт</t>
  </si>
  <si>
    <t>11</t>
  </si>
  <si>
    <t>Массовый спорт</t>
  </si>
  <si>
    <t>Культурно-оздоровительная работа и спортивные мероприятия</t>
  </si>
  <si>
    <t>Мероприятия в области здравоохранения,спорта и физической культуры,туризм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</si>
  <si>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</si>
  <si>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    межбюджетные      трансферты,                             передаваемые бюджетам сельских поселений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</si>
  <si>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</si>
  <si>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</si>
  <si>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</si>
  <si>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</si>
  <si>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</si>
  <si>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1 06 06033 10 0000 110</t>
  </si>
  <si>
    <t>Прочие межбюджетные трансферты, передаваемые бюджетам сельских поселений</t>
  </si>
  <si>
    <t>0200004</t>
  </si>
  <si>
    <t>Выборы в представительные органы</t>
  </si>
  <si>
    <t>9900000000</t>
  </si>
  <si>
    <t>9990000000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</si>
  <si>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 и органов местного самоуправления</t>
  </si>
  <si>
    <t>Непрограммные направления деятельности органов местного самоуправления</t>
  </si>
  <si>
    <t>9999000000</t>
  </si>
  <si>
    <t>0000000000</t>
  </si>
  <si>
    <t>Мероприятия непрограммных направлений деятельности органов местного самоуправления</t>
  </si>
  <si>
    <t>9999000020</t>
  </si>
  <si>
    <t>9999000010</t>
  </si>
  <si>
    <t>4400099000</t>
  </si>
  <si>
    <t>4310001000</t>
  </si>
  <si>
    <t>5120097000</t>
  </si>
  <si>
    <t>9999951180</t>
  </si>
  <si>
    <t xml:space="preserve">Обеспечение пожарной безопасности  </t>
  </si>
  <si>
    <t>10</t>
  </si>
  <si>
    <t xml:space="preserve"> Дотации бюджетам сельских поселений на выравнивание  бюджетной обеспеченности</t>
  </si>
  <si>
    <t>540</t>
  </si>
  <si>
    <t>500</t>
  </si>
  <si>
    <t>Межбюджетные трансферты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</si>
  <si>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</si>
  <si>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Доходы,  получаемые  в  виде  арендной платы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 земель</t>
  </si>
  <si>
    <t xml:space="preserve">Субвенции бюджетам бюджетной системы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</si>
  <si>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</si>
  <si>
    <t>Налог на доходы физических диц</t>
  </si>
  <si>
    <t>1 06 01000 00 0000 110</t>
  </si>
  <si>
    <t>Налог на имущество физических лиц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</si>
  <si>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</si>
  <si>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</si>
  <si>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</si>
  <si>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</si>
  <si>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1 11 05000 00 0000 120</t>
  </si>
  <si>
    <t>Доходы,  получаемые  в  виде  арендной платы ,либо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имужества государственных и муниципальных унитарных предприятий,в том числе казенных)</t>
  </si>
  <si>
    <t xml:space="preserve">Безвозмездные поступления </t>
  </si>
  <si>
    <t>Дотации бюджетам бюджетной системы  Российской Федерации</t>
  </si>
  <si>
    <t>Налоги на совокупный налог</t>
  </si>
  <si>
    <t>1 05 00000 00 0000 000</t>
  </si>
  <si>
    <t>1 05 03010 01 0000 110</t>
  </si>
  <si>
    <t>9999099000</t>
  </si>
  <si>
    <t>9999097000</t>
  </si>
  <si>
    <t>0400010090</t>
  </si>
  <si>
    <t>Муниципальная программа Руновского сельского поселения"Противопожарная безопасность на 2019-2021год"</t>
  </si>
  <si>
    <t>Приложение 2 к 
решению муниципального комитета
Руновского  сельского  поселения
Кировского муниципального района
Приморского  края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</si>
  <si>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</si>
  <si>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</si>
  <si>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муниципального комитета</t>
  </si>
  <si>
    <t>9999000050</t>
  </si>
  <si>
    <t>Содержание органов местного самоуправления</t>
  </si>
  <si>
    <t>Другие общегосударственные вопросы</t>
  </si>
  <si>
    <t>13</t>
  </si>
  <si>
    <t>Муниципальная целевая программа"Противодействие коррупции в Руновском сельском поселении на 2019-2021 годы</t>
  </si>
  <si>
    <t>5000000000</t>
  </si>
  <si>
    <t>Мероприятия по противоздействию корупции в Руновском сельском поселении</t>
  </si>
  <si>
    <t>5000013360</t>
  </si>
  <si>
    <t>0300070590</t>
  </si>
  <si>
    <t>Программные направления деятельности органов государственной власти</t>
  </si>
  <si>
    <t>Мероприятия программных направлений деятельности органов государственной власти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</si>
  <si>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</si>
  <si>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</si>
  <si>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1 16 00000 00 0000 000</t>
  </si>
  <si>
    <t>1 16 02020 02 0000 140</t>
  </si>
  <si>
    <t>9999600010</t>
  </si>
  <si>
    <t>Непрограмное направление деятельности органов местного самоуправления</t>
  </si>
  <si>
    <t>Программные направления деятельности     органов местного самоуправления</t>
  </si>
  <si>
    <t>0600000000</t>
  </si>
  <si>
    <t>Муниципальная целевая программа Руновского сельского поселения "Формирования современной комфортной городской среды на территории Руновского сельского посеоения на 2019-2022 годы"</t>
  </si>
  <si>
    <t>0600255550</t>
  </si>
  <si>
    <t>Непрограммные направления деятельности     органов местного самоуправления</t>
  </si>
  <si>
    <t xml:space="preserve">муниципальная целевая программа
«Развитие культуры Руновского сельского поселения 2021-2023 годы»
</t>
  </si>
  <si>
    <t>0700440990</t>
  </si>
  <si>
    <t>0700000000</t>
  </si>
  <si>
    <t>0700440000</t>
  </si>
  <si>
    <t>0300070591</t>
  </si>
  <si>
    <t>9999070590</t>
  </si>
  <si>
    <t>2 02 35118 10 0000 150</t>
  </si>
  <si>
    <t>2 02 49999 10 0000 150</t>
  </si>
  <si>
    <t>2 02 10000 00 0000 150</t>
  </si>
  <si>
    <t>2 02 15001 00 0000 150</t>
  </si>
  <si>
    <t>2 02 15001 10 0000 150</t>
  </si>
  <si>
    <t>2 02 30000 00 0000 150</t>
  </si>
  <si>
    <t>2 02 35118 00 0000 150</t>
  </si>
  <si>
    <t>2 02 40000 00 0000 150</t>
  </si>
  <si>
    <t>2 02 49999 00 0000 150</t>
  </si>
  <si>
    <t>Муниципальная программа:«Содержание и ремонт автомобильных дорог общего пользования местного значения и улично-дорожной сети Руновского сельского поселения на  2022 год»</t>
  </si>
  <si>
    <t xml:space="preserve">Объемы поступлений доходов бюджета  поселения на 2023 год </t>
  </si>
  <si>
    <t>2023 год сумма</t>
  </si>
  <si>
    <t xml:space="preserve">Распределение бюджетных ассигнований на 2023 год в ведомственной структуре расходов бюджета поселения </t>
  </si>
  <si>
    <t>Общий объем  на 2023 г.</t>
  </si>
  <si>
    <t xml:space="preserve">Приложение 4 к 
решению муниципального комитета
Руновского  сельского  поселения
Кировского муниципального района
Приморского  края 
</t>
  </si>
  <si>
    <t>тыс.руб</t>
  </si>
  <si>
    <t>500001000</t>
  </si>
  <si>
    <t>50000133360</t>
  </si>
  <si>
    <t>0300000000</t>
  </si>
  <si>
    <t>0300070000</t>
  </si>
  <si>
    <t>0600200000</t>
  </si>
  <si>
    <t>04000000000</t>
  </si>
  <si>
    <t>0400010000</t>
  </si>
  <si>
    <t xml:space="preserve"> </t>
  </si>
  <si>
    <t>итого</t>
  </si>
  <si>
    <t xml:space="preserve">Приложение 5 к 
решению муниципального комитета
Руновского  сельского  поселения
Кировского муниципального района
Приморского  края
</t>
  </si>
  <si>
    <t xml:space="preserve">Перечень муниципальных программ  предусмотренных к  финансированию из бюджета Руновского сельского поселения в 2023 году </t>
  </si>
  <si>
    <t>Муниципальная программа:«Содержание и ремонт автомобильных дорог общего пользования местного значения и улично-дорожной сети Руновского сельского поселения на  2023 год»</t>
  </si>
  <si>
    <t xml:space="preserve">Распределение бюджетных ассигнований из бюджета поселения на плановый период 2023 г по разделам, подразделам, целевым статьям и видам расходов в соответствии с классификацией расходов бюджетови (муниципальным программам Руновского сельского поселения) группам (группам и подгруппам)  видов расходов  </t>
  </si>
  <si>
    <t xml:space="preserve">Приложение 1  к 
решению муниципального комитета Руновского  сельского  поселения
Кировского муниципального района
Приморского  края 
</t>
  </si>
  <si>
    <t xml:space="preserve">Источники внутреннего финансирования дефицита бюджета Руновского сельского поселения на 2021 год
</t>
  </si>
  <si>
    <t>Ед. изм</t>
  </si>
  <si>
    <t>тыс. руб.</t>
  </si>
  <si>
    <t>Код источников внутреннего финансирования дефицита  бюджета поселения</t>
  </si>
  <si>
    <t>Наименование показателя</t>
  </si>
  <si>
    <t>Сумма на 2022 г.</t>
  </si>
  <si>
    <t xml:space="preserve">01 05 02 00 00  0090 600 </t>
  </si>
  <si>
    <t>Уменьшение прочих остатков средств бюджетов</t>
  </si>
  <si>
    <t>01 05 02 01 10  0000 610</t>
  </si>
  <si>
    <t>Уменьшение прочих остатков денежных средств бюджетов поселений</t>
  </si>
  <si>
    <t>ИТОГО ИСТОЧНИКОВ</t>
  </si>
  <si>
    <t xml:space="preserve">Приложение 3 к 
решению муниципального комитета
Руновского  сельского  поселения
Кировского муниципального района
Приморского  края 
</t>
  </si>
  <si>
    <t>95-а от 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</si>
</sst>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8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0" fontId="8" fillId="2" borderId="1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4" fontId="0" fillId="0" borderId="1" xfId="0" applyNumberFormat="1" applyBorder="1"/>
    <xf numFmtId="4" fontId="0" fillId="0" borderId="20" xfId="0" applyNumberFormat="1" applyBorder="1"/>
    <xf numFmtId="0" fontId="0" fillId="0" borderId="0" xfId="0" applyAlignment="1">
      <alignment wrapText="1"/>
    </xf>
    <xf numFmtId="0" fontId="1" fillId="0" borderId="0" xfId="0" applyFont="1"/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2" fontId="1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0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FF71C-0761-4E01-B712-B610C145532E}">
  <sheetPr>
    <pageSetUpPr fitToPage="1"/>
  </sheetPr>
  <dimension ref="A1:D11"/>
  <sheetViews>
    <sheetView workbookViewId="0">
      <selection activeCell="E9" sqref="E9:E10"/>
    </sheetView>
  </sheetViews>
  <sheetFormatPr defaultRowHeight="15" x14ac:dyDescent="0.25"/>
  <cols>
    <col min="1" max="1" width="26.42578125" customWidth="1"/>
    <col min="2" max="2" width="53.140625" customWidth="1"/>
    <col min="3" max="3" width="28.28515625" customWidth="1"/>
    <col min="257" max="257" width="26.42578125" customWidth="1"/>
    <col min="258" max="258" width="53.140625" customWidth="1"/>
    <col min="259" max="259" width="28.28515625" customWidth="1"/>
    <col min="513" max="513" width="26.42578125" customWidth="1"/>
    <col min="514" max="514" width="53.140625" customWidth="1"/>
    <col min="515" max="515" width="28.28515625" customWidth="1"/>
    <col min="769" max="769" width="26.42578125" customWidth="1"/>
    <col min="770" max="770" width="53.140625" customWidth="1"/>
    <col min="771" max="771" width="28.28515625" customWidth="1"/>
    <col min="1025" max="1025" width="26.42578125" customWidth="1"/>
    <col min="1026" max="1026" width="53.140625" customWidth="1"/>
    <col min="1027" max="1027" width="28.28515625" customWidth="1"/>
    <col min="1281" max="1281" width="26.42578125" customWidth="1"/>
    <col min="1282" max="1282" width="53.140625" customWidth="1"/>
    <col min="1283" max="1283" width="28.28515625" customWidth="1"/>
    <col min="1537" max="1537" width="26.42578125" customWidth="1"/>
    <col min="1538" max="1538" width="53.140625" customWidth="1"/>
    <col min="1539" max="1539" width="28.28515625" customWidth="1"/>
    <col min="1793" max="1793" width="26.42578125" customWidth="1"/>
    <col min="1794" max="1794" width="53.140625" customWidth="1"/>
    <col min="1795" max="1795" width="28.28515625" customWidth="1"/>
    <col min="2049" max="2049" width="26.42578125" customWidth="1"/>
    <col min="2050" max="2050" width="53.140625" customWidth="1"/>
    <col min="2051" max="2051" width="28.28515625" customWidth="1"/>
    <col min="2305" max="2305" width="26.42578125" customWidth="1"/>
    <col min="2306" max="2306" width="53.140625" customWidth="1"/>
    <col min="2307" max="2307" width="28.28515625" customWidth="1"/>
    <col min="2561" max="2561" width="26.42578125" customWidth="1"/>
    <col min="2562" max="2562" width="53.140625" customWidth="1"/>
    <col min="2563" max="2563" width="28.28515625" customWidth="1"/>
    <col min="2817" max="2817" width="26.42578125" customWidth="1"/>
    <col min="2818" max="2818" width="53.140625" customWidth="1"/>
    <col min="2819" max="2819" width="28.28515625" customWidth="1"/>
    <col min="3073" max="3073" width="26.42578125" customWidth="1"/>
    <col min="3074" max="3074" width="53.140625" customWidth="1"/>
    <col min="3075" max="3075" width="28.28515625" customWidth="1"/>
    <col min="3329" max="3329" width="26.42578125" customWidth="1"/>
    <col min="3330" max="3330" width="53.140625" customWidth="1"/>
    <col min="3331" max="3331" width="28.28515625" customWidth="1"/>
    <col min="3585" max="3585" width="26.42578125" customWidth="1"/>
    <col min="3586" max="3586" width="53.140625" customWidth="1"/>
    <col min="3587" max="3587" width="28.28515625" customWidth="1"/>
    <col min="3841" max="3841" width="26.42578125" customWidth="1"/>
    <col min="3842" max="3842" width="53.140625" customWidth="1"/>
    <col min="3843" max="3843" width="28.28515625" customWidth="1"/>
    <col min="4097" max="4097" width="26.42578125" customWidth="1"/>
    <col min="4098" max="4098" width="53.140625" customWidth="1"/>
    <col min="4099" max="4099" width="28.28515625" customWidth="1"/>
    <col min="4353" max="4353" width="26.42578125" customWidth="1"/>
    <col min="4354" max="4354" width="53.140625" customWidth="1"/>
    <col min="4355" max="4355" width="28.28515625" customWidth="1"/>
    <col min="4609" max="4609" width="26.42578125" customWidth="1"/>
    <col min="4610" max="4610" width="53.140625" customWidth="1"/>
    <col min="4611" max="4611" width="28.28515625" customWidth="1"/>
    <col min="4865" max="4865" width="26.42578125" customWidth="1"/>
    <col min="4866" max="4866" width="53.140625" customWidth="1"/>
    <col min="4867" max="4867" width="28.28515625" customWidth="1"/>
    <col min="5121" max="5121" width="26.42578125" customWidth="1"/>
    <col min="5122" max="5122" width="53.140625" customWidth="1"/>
    <col min="5123" max="5123" width="28.28515625" customWidth="1"/>
    <col min="5377" max="5377" width="26.42578125" customWidth="1"/>
    <col min="5378" max="5378" width="53.140625" customWidth="1"/>
    <col min="5379" max="5379" width="28.28515625" customWidth="1"/>
    <col min="5633" max="5633" width="26.42578125" customWidth="1"/>
    <col min="5634" max="5634" width="53.140625" customWidth="1"/>
    <col min="5635" max="5635" width="28.28515625" customWidth="1"/>
    <col min="5889" max="5889" width="26.42578125" customWidth="1"/>
    <col min="5890" max="5890" width="53.140625" customWidth="1"/>
    <col min="5891" max="5891" width="28.28515625" customWidth="1"/>
    <col min="6145" max="6145" width="26.42578125" customWidth="1"/>
    <col min="6146" max="6146" width="53.140625" customWidth="1"/>
    <col min="6147" max="6147" width="28.28515625" customWidth="1"/>
    <col min="6401" max="6401" width="26.42578125" customWidth="1"/>
    <col min="6402" max="6402" width="53.140625" customWidth="1"/>
    <col min="6403" max="6403" width="28.28515625" customWidth="1"/>
    <col min="6657" max="6657" width="26.42578125" customWidth="1"/>
    <col min="6658" max="6658" width="53.140625" customWidth="1"/>
    <col min="6659" max="6659" width="28.28515625" customWidth="1"/>
    <col min="6913" max="6913" width="26.42578125" customWidth="1"/>
    <col min="6914" max="6914" width="53.140625" customWidth="1"/>
    <col min="6915" max="6915" width="28.28515625" customWidth="1"/>
    <col min="7169" max="7169" width="26.42578125" customWidth="1"/>
    <col min="7170" max="7170" width="53.140625" customWidth="1"/>
    <col min="7171" max="7171" width="28.28515625" customWidth="1"/>
    <col min="7425" max="7425" width="26.42578125" customWidth="1"/>
    <col min="7426" max="7426" width="53.140625" customWidth="1"/>
    <col min="7427" max="7427" width="28.28515625" customWidth="1"/>
    <col min="7681" max="7681" width="26.42578125" customWidth="1"/>
    <col min="7682" max="7682" width="53.140625" customWidth="1"/>
    <col min="7683" max="7683" width="28.28515625" customWidth="1"/>
    <col min="7937" max="7937" width="26.42578125" customWidth="1"/>
    <col min="7938" max="7938" width="53.140625" customWidth="1"/>
    <col min="7939" max="7939" width="28.28515625" customWidth="1"/>
    <col min="8193" max="8193" width="26.42578125" customWidth="1"/>
    <col min="8194" max="8194" width="53.140625" customWidth="1"/>
    <col min="8195" max="8195" width="28.28515625" customWidth="1"/>
    <col min="8449" max="8449" width="26.42578125" customWidth="1"/>
    <col min="8450" max="8450" width="53.140625" customWidth="1"/>
    <col min="8451" max="8451" width="28.28515625" customWidth="1"/>
    <col min="8705" max="8705" width="26.42578125" customWidth="1"/>
    <col min="8706" max="8706" width="53.140625" customWidth="1"/>
    <col min="8707" max="8707" width="28.28515625" customWidth="1"/>
    <col min="8961" max="8961" width="26.42578125" customWidth="1"/>
    <col min="8962" max="8962" width="53.140625" customWidth="1"/>
    <col min="8963" max="8963" width="28.28515625" customWidth="1"/>
    <col min="9217" max="9217" width="26.42578125" customWidth="1"/>
    <col min="9218" max="9218" width="53.140625" customWidth="1"/>
    <col min="9219" max="9219" width="28.28515625" customWidth="1"/>
    <col min="9473" max="9473" width="26.42578125" customWidth="1"/>
    <col min="9474" max="9474" width="53.140625" customWidth="1"/>
    <col min="9475" max="9475" width="28.28515625" customWidth="1"/>
    <col min="9729" max="9729" width="26.42578125" customWidth="1"/>
    <col min="9730" max="9730" width="53.140625" customWidth="1"/>
    <col min="9731" max="9731" width="28.28515625" customWidth="1"/>
    <col min="9985" max="9985" width="26.42578125" customWidth="1"/>
    <col min="9986" max="9986" width="53.140625" customWidth="1"/>
    <col min="9987" max="9987" width="28.28515625" customWidth="1"/>
    <col min="10241" max="10241" width="26.42578125" customWidth="1"/>
    <col min="10242" max="10242" width="53.140625" customWidth="1"/>
    <col min="10243" max="10243" width="28.28515625" customWidth="1"/>
    <col min="10497" max="10497" width="26.42578125" customWidth="1"/>
    <col min="10498" max="10498" width="53.140625" customWidth="1"/>
    <col min="10499" max="10499" width="28.28515625" customWidth="1"/>
    <col min="10753" max="10753" width="26.42578125" customWidth="1"/>
    <col min="10754" max="10754" width="53.140625" customWidth="1"/>
    <col min="10755" max="10755" width="28.28515625" customWidth="1"/>
    <col min="11009" max="11009" width="26.42578125" customWidth="1"/>
    <col min="11010" max="11010" width="53.140625" customWidth="1"/>
    <col min="11011" max="11011" width="28.28515625" customWidth="1"/>
    <col min="11265" max="11265" width="26.42578125" customWidth="1"/>
    <col min="11266" max="11266" width="53.140625" customWidth="1"/>
    <col min="11267" max="11267" width="28.28515625" customWidth="1"/>
    <col min="11521" max="11521" width="26.42578125" customWidth="1"/>
    <col min="11522" max="11522" width="53.140625" customWidth="1"/>
    <col min="11523" max="11523" width="28.28515625" customWidth="1"/>
    <col min="11777" max="11777" width="26.42578125" customWidth="1"/>
    <col min="11778" max="11778" width="53.140625" customWidth="1"/>
    <col min="11779" max="11779" width="28.28515625" customWidth="1"/>
    <col min="12033" max="12033" width="26.42578125" customWidth="1"/>
    <col min="12034" max="12034" width="53.140625" customWidth="1"/>
    <col min="12035" max="12035" width="28.28515625" customWidth="1"/>
    <col min="12289" max="12289" width="26.42578125" customWidth="1"/>
    <col min="12290" max="12290" width="53.140625" customWidth="1"/>
    <col min="12291" max="12291" width="28.28515625" customWidth="1"/>
    <col min="12545" max="12545" width="26.42578125" customWidth="1"/>
    <col min="12546" max="12546" width="53.140625" customWidth="1"/>
    <col min="12547" max="12547" width="28.28515625" customWidth="1"/>
    <col min="12801" max="12801" width="26.42578125" customWidth="1"/>
    <col min="12802" max="12802" width="53.140625" customWidth="1"/>
    <col min="12803" max="12803" width="28.28515625" customWidth="1"/>
    <col min="13057" max="13057" width="26.42578125" customWidth="1"/>
    <col min="13058" max="13058" width="53.140625" customWidth="1"/>
    <col min="13059" max="13059" width="28.28515625" customWidth="1"/>
    <col min="13313" max="13313" width="26.42578125" customWidth="1"/>
    <col min="13314" max="13314" width="53.140625" customWidth="1"/>
    <col min="13315" max="13315" width="28.28515625" customWidth="1"/>
    <col min="13569" max="13569" width="26.42578125" customWidth="1"/>
    <col min="13570" max="13570" width="53.140625" customWidth="1"/>
    <col min="13571" max="13571" width="28.28515625" customWidth="1"/>
    <col min="13825" max="13825" width="26.42578125" customWidth="1"/>
    <col min="13826" max="13826" width="53.140625" customWidth="1"/>
    <col min="13827" max="13827" width="28.28515625" customWidth="1"/>
    <col min="14081" max="14081" width="26.42578125" customWidth="1"/>
    <col min="14082" max="14082" width="53.140625" customWidth="1"/>
    <col min="14083" max="14083" width="28.28515625" customWidth="1"/>
    <col min="14337" max="14337" width="26.42578125" customWidth="1"/>
    <col min="14338" max="14338" width="53.140625" customWidth="1"/>
    <col min="14339" max="14339" width="28.28515625" customWidth="1"/>
    <col min="14593" max="14593" width="26.42578125" customWidth="1"/>
    <col min="14594" max="14594" width="53.140625" customWidth="1"/>
    <col min="14595" max="14595" width="28.28515625" customWidth="1"/>
    <col min="14849" max="14849" width="26.42578125" customWidth="1"/>
    <col min="14850" max="14850" width="53.140625" customWidth="1"/>
    <col min="14851" max="14851" width="28.28515625" customWidth="1"/>
    <col min="15105" max="15105" width="26.42578125" customWidth="1"/>
    <col min="15106" max="15106" width="53.140625" customWidth="1"/>
    <col min="15107" max="15107" width="28.28515625" customWidth="1"/>
    <col min="15361" max="15361" width="26.42578125" customWidth="1"/>
    <col min="15362" max="15362" width="53.140625" customWidth="1"/>
    <col min="15363" max="15363" width="28.28515625" customWidth="1"/>
    <col min="15617" max="15617" width="26.42578125" customWidth="1"/>
    <col min="15618" max="15618" width="53.140625" customWidth="1"/>
    <col min="15619" max="15619" width="28.28515625" customWidth="1"/>
    <col min="15873" max="15873" width="26.42578125" customWidth="1"/>
    <col min="15874" max="15874" width="53.140625" customWidth="1"/>
    <col min="15875" max="15875" width="28.28515625" customWidth="1"/>
    <col min="16129" max="16129" width="26.42578125" customWidth="1"/>
    <col min="16130" max="16130" width="53.140625" customWidth="1"/>
    <col min="16131" max="16131" width="28.28515625" customWidth="1"/>
  </cols>
  <sheetData>
    <row r="1" spans="1:4" ht="135" x14ac:dyDescent="0.25">
      <c r="C1" s="2" t="s">
        <v>229</v>
      </c>
    </row>
    <row r="2" spans="1:4" x14ac:dyDescent="0.25">
      <c r="C2" s="104" t="s">
        <v>242</v>
      </c>
    </row>
    <row r="3" spans="1:4" ht="16.5" x14ac:dyDescent="0.25">
      <c r="A3" s="112" t="s">
        <v>230</v>
      </c>
      <c r="B3" s="113"/>
      <c r="C3" s="113"/>
    </row>
    <row r="5" spans="1:4" ht="16.5" thickBot="1" x14ac:dyDescent="0.3">
      <c r="A5" s="105" t="s">
        <v>231</v>
      </c>
      <c r="C5" s="105" t="s">
        <v>232</v>
      </c>
    </row>
    <row r="6" spans="1:4" x14ac:dyDescent="0.25">
      <c r="A6" s="114" t="s">
        <v>233</v>
      </c>
      <c r="B6" s="114" t="s">
        <v>234</v>
      </c>
      <c r="C6" s="116" t="s">
        <v>235</v>
      </c>
      <c r="D6" s="104"/>
    </row>
    <row r="7" spans="1:4" ht="15.75" thickBot="1" x14ac:dyDescent="0.3">
      <c r="A7" s="115"/>
      <c r="B7" s="115"/>
      <c r="C7" s="117"/>
      <c r="D7" s="104"/>
    </row>
    <row r="8" spans="1:4" ht="16.5" thickBot="1" x14ac:dyDescent="0.3">
      <c r="A8" s="106" t="s">
        <v>236</v>
      </c>
      <c r="B8" s="107" t="s">
        <v>237</v>
      </c>
      <c r="C8" s="108">
        <f>C9</f>
        <v>0</v>
      </c>
      <c r="D8" s="86"/>
    </row>
    <row r="9" spans="1:4" ht="32.25" thickBot="1" x14ac:dyDescent="0.3">
      <c r="A9" s="106" t="s">
        <v>238</v>
      </c>
      <c r="B9" s="109" t="s">
        <v>239</v>
      </c>
      <c r="C9" s="108">
        <v>0</v>
      </c>
      <c r="D9" s="86"/>
    </row>
    <row r="10" spans="1:4" ht="16.5" thickBot="1" x14ac:dyDescent="0.3">
      <c r="A10" s="110"/>
      <c r="B10" s="111" t="s">
        <v>240</v>
      </c>
      <c r="C10" s="108">
        <f>C8</f>
        <v>0</v>
      </c>
      <c r="D10" s="86"/>
    </row>
    <row r="11" spans="1:4" x14ac:dyDescent="0.25">
      <c r="C11" s="1"/>
    </row>
  </sheetData>
  <mergeCells count="4">
    <mergeCell ref="A3:C3"/>
    <mergeCell ref="A6:A7"/>
    <mergeCell ref="B6:B7"/>
    <mergeCell ref="C6:C7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56"/>
  <sheetViews>
    <sheetView view="pageBreakPreview" workbookViewId="0">
      <selection activeCell="C3" sqref="C3"/>
    </sheetView>
  </sheetViews>
  <sheetFormatPr defaultRowHeight="15" x14ac:dyDescent="0.25"/>
  <cols>
    <col min="1" max="1" width="37.42578125" style="1" customWidth="1"/>
    <col min="2" max="2" width="37.140625" style="1" customWidth="1"/>
    <col min="3" max="3" width="35" style="1" customWidth="1"/>
    <col min="4" max="16384" width="9.140625" style="1"/>
  </cols>
  <sheetData>
    <row r="1" spans="1:4" ht="75" customHeight="1" x14ac:dyDescent="0.25">
      <c r="C1" s="40" t="s">
        <v>168</v>
      </c>
    </row>
    <row r="2" spans="1:4" x14ac:dyDescent="0.25">
      <c r="C2" s="1" t="str">
        <f>'1'!C2</f>
        <v>95-а от 11.11.2022</v>
      </c>
    </row>
    <row r="4" spans="1:4" ht="16.5" x14ac:dyDescent="0.25">
      <c r="A4" s="113" t="s">
        <v>210</v>
      </c>
      <c r="B4" s="113"/>
      <c r="C4" s="113"/>
    </row>
    <row r="7" spans="1:4" ht="15.75" thickBot="1" x14ac:dyDescent="0.3">
      <c r="C7" s="22" t="s">
        <v>87</v>
      </c>
    </row>
    <row r="8" spans="1:4" ht="15" customHeight="1" x14ac:dyDescent="0.25">
      <c r="A8" s="114" t="s">
        <v>0</v>
      </c>
      <c r="B8" s="114" t="s">
        <v>1</v>
      </c>
      <c r="C8" s="114" t="s">
        <v>211</v>
      </c>
      <c r="D8" s="2"/>
    </row>
    <row r="9" spans="1:4" ht="15" customHeight="1" x14ac:dyDescent="0.25">
      <c r="A9" s="121"/>
      <c r="B9" s="121"/>
      <c r="C9" s="121"/>
      <c r="D9" s="2"/>
    </row>
    <row r="10" spans="1:4" ht="18.75" customHeight="1" x14ac:dyDescent="0.25">
      <c r="A10" s="45" t="s">
        <v>2</v>
      </c>
      <c r="B10" s="46" t="s">
        <v>3</v>
      </c>
      <c r="C10" s="47">
        <f>C11+C15+C18+C21+C31+C33+C37</f>
        <v>700</v>
      </c>
      <c r="D10" s="2"/>
    </row>
    <row r="11" spans="1:4" ht="31.5" customHeight="1" x14ac:dyDescent="0.25">
      <c r="A11" s="45" t="s">
        <v>4</v>
      </c>
      <c r="B11" s="41" t="s">
        <v>5</v>
      </c>
      <c r="C11" s="47">
        <f>C13+C14</f>
        <v>83</v>
      </c>
      <c r="D11" s="2"/>
    </row>
    <row r="12" spans="1:4" ht="31.5" customHeight="1" x14ac:dyDescent="0.25">
      <c r="A12" s="43" t="s">
        <v>6</v>
      </c>
      <c r="B12" s="41" t="s">
        <v>150</v>
      </c>
      <c r="C12" s="47"/>
      <c r="D12" s="2"/>
    </row>
    <row r="13" spans="1:4" ht="134.25" customHeight="1" x14ac:dyDescent="0.25">
      <c r="A13" s="43" t="s">
        <v>35</v>
      </c>
      <c r="B13" s="44" t="s">
        <v>149</v>
      </c>
      <c r="C13" s="48">
        <v>83</v>
      </c>
      <c r="D13" s="2"/>
    </row>
    <row r="14" spans="1:4" ht="15.75" hidden="1" customHeight="1" thickBot="1" x14ac:dyDescent="0.3">
      <c r="A14" s="43" t="s">
        <v>7</v>
      </c>
      <c r="B14" s="44" t="s">
        <v>146</v>
      </c>
      <c r="C14" s="48"/>
      <c r="D14" s="2"/>
    </row>
    <row r="15" spans="1:4" ht="17.25" customHeight="1" x14ac:dyDescent="0.25">
      <c r="A15" s="45" t="s">
        <v>162</v>
      </c>
      <c r="B15" s="49" t="s">
        <v>161</v>
      </c>
      <c r="C15" s="47">
        <f>C16</f>
        <v>0</v>
      </c>
      <c r="D15" s="2"/>
    </row>
    <row r="16" spans="1:4" ht="27.75" customHeight="1" x14ac:dyDescent="0.25">
      <c r="A16" s="43" t="s">
        <v>100</v>
      </c>
      <c r="B16" s="44" t="s">
        <v>101</v>
      </c>
      <c r="C16" s="48">
        <f>C17</f>
        <v>0</v>
      </c>
      <c r="D16" s="2"/>
    </row>
    <row r="17" spans="1:4" ht="34.5" customHeight="1" x14ac:dyDescent="0.25">
      <c r="A17" s="43" t="s">
        <v>163</v>
      </c>
      <c r="B17" s="44" t="s">
        <v>101</v>
      </c>
      <c r="C17" s="48">
        <v>0</v>
      </c>
      <c r="D17" s="2"/>
    </row>
    <row r="18" spans="1:4" ht="21.75" customHeight="1" x14ac:dyDescent="0.25">
      <c r="A18" s="45" t="s">
        <v>8</v>
      </c>
      <c r="B18" s="41" t="s">
        <v>9</v>
      </c>
      <c r="C18" s="47">
        <f>C20</f>
        <v>15</v>
      </c>
      <c r="D18" s="2"/>
    </row>
    <row r="19" spans="1:4" ht="37.5" x14ac:dyDescent="0.3">
      <c r="A19" s="43" t="s">
        <v>151</v>
      </c>
      <c r="B19" s="50" t="s">
        <v>152</v>
      </c>
      <c r="C19" s="51">
        <f>C20</f>
        <v>15</v>
      </c>
      <c r="D19" s="2"/>
    </row>
    <row r="20" spans="1:4" ht="84" customHeight="1" x14ac:dyDescent="0.25">
      <c r="A20" s="43" t="s">
        <v>10</v>
      </c>
      <c r="B20" s="52" t="s">
        <v>119</v>
      </c>
      <c r="C20" s="48">
        <v>15</v>
      </c>
      <c r="D20" s="2"/>
    </row>
    <row r="21" spans="1:4" ht="25.5" customHeight="1" x14ac:dyDescent="0.25">
      <c r="A21" s="45" t="s">
        <v>11</v>
      </c>
      <c r="B21" s="41" t="s">
        <v>12</v>
      </c>
      <c r="C21" s="47">
        <f>C23+C25</f>
        <v>560</v>
      </c>
      <c r="D21" s="2"/>
    </row>
    <row r="22" spans="1:4" ht="25.5" customHeight="1" x14ac:dyDescent="0.25">
      <c r="A22" s="53" t="s">
        <v>153</v>
      </c>
      <c r="B22" s="42" t="s">
        <v>154</v>
      </c>
      <c r="C22" s="51">
        <f>C23</f>
        <v>250</v>
      </c>
      <c r="D22" s="2"/>
    </row>
    <row r="23" spans="1:4" ht="75" customHeight="1" x14ac:dyDescent="0.25">
      <c r="A23" s="53" t="s">
        <v>123</v>
      </c>
      <c r="B23" s="54" t="s">
        <v>120</v>
      </c>
      <c r="C23" s="48">
        <v>250</v>
      </c>
      <c r="D23" s="2"/>
    </row>
    <row r="24" spans="1:4" ht="25.5" customHeight="1" x14ac:dyDescent="0.25">
      <c r="A24" s="53" t="s">
        <v>155</v>
      </c>
      <c r="B24" s="42" t="s">
        <v>156</v>
      </c>
      <c r="C24" s="48">
        <f>C25</f>
        <v>310</v>
      </c>
      <c r="D24" s="2"/>
    </row>
    <row r="25" spans="1:4" ht="25.5" customHeight="1" x14ac:dyDescent="0.25">
      <c r="A25" s="122" t="s">
        <v>118</v>
      </c>
      <c r="B25" s="123" t="s">
        <v>121</v>
      </c>
      <c r="C25" s="120">
        <v>310</v>
      </c>
      <c r="D25" s="119"/>
    </row>
    <row r="26" spans="1:4" ht="15" customHeight="1" x14ac:dyDescent="0.25">
      <c r="A26" s="122"/>
      <c r="B26" s="123"/>
      <c r="C26" s="120"/>
      <c r="D26" s="119"/>
    </row>
    <row r="27" spans="1:4" ht="15" customHeight="1" x14ac:dyDescent="0.25">
      <c r="A27" s="122"/>
      <c r="B27" s="123"/>
      <c r="C27" s="120"/>
      <c r="D27" s="119"/>
    </row>
    <row r="28" spans="1:4" ht="3.75" customHeight="1" x14ac:dyDescent="0.25">
      <c r="A28" s="122"/>
      <c r="B28" s="123"/>
      <c r="C28" s="120"/>
      <c r="D28" s="119"/>
    </row>
    <row r="29" spans="1:4" ht="15" hidden="1" customHeight="1" thickBot="1" x14ac:dyDescent="0.3">
      <c r="A29" s="122"/>
      <c r="B29" s="123"/>
      <c r="C29" s="120"/>
      <c r="D29" s="119"/>
    </row>
    <row r="30" spans="1:4" ht="21.75" hidden="1" customHeight="1" thickBot="1" x14ac:dyDescent="0.3">
      <c r="A30" s="122"/>
      <c r="B30" s="123"/>
      <c r="C30" s="120"/>
      <c r="D30" s="119"/>
    </row>
    <row r="31" spans="1:4" ht="21" customHeight="1" x14ac:dyDescent="0.25">
      <c r="A31" s="55" t="s">
        <v>13</v>
      </c>
      <c r="B31" s="41" t="s">
        <v>14</v>
      </c>
      <c r="C31" s="56">
        <f>C32</f>
        <v>1</v>
      </c>
      <c r="D31" s="2"/>
    </row>
    <row r="32" spans="1:4" ht="132.75" customHeight="1" x14ac:dyDescent="0.25">
      <c r="A32" s="30" t="s">
        <v>15</v>
      </c>
      <c r="B32" s="57" t="s">
        <v>16</v>
      </c>
      <c r="C32" s="58">
        <v>1</v>
      </c>
      <c r="D32" s="2"/>
    </row>
    <row r="33" spans="1:4" ht="63.75" customHeight="1" x14ac:dyDescent="0.25">
      <c r="A33" s="55" t="s">
        <v>17</v>
      </c>
      <c r="B33" s="41" t="s">
        <v>18</v>
      </c>
      <c r="C33" s="56">
        <f>C34+C36</f>
        <v>40</v>
      </c>
      <c r="D33" s="2"/>
    </row>
    <row r="34" spans="1:4" ht="145.5" hidden="1" customHeight="1" thickBot="1" x14ac:dyDescent="0.3">
      <c r="A34" s="30" t="s">
        <v>19</v>
      </c>
      <c r="B34" s="57" t="s">
        <v>147</v>
      </c>
      <c r="C34" s="58"/>
      <c r="D34" s="2"/>
    </row>
    <row r="35" spans="1:4" ht="168.75" customHeight="1" x14ac:dyDescent="0.25">
      <c r="A35" s="30" t="s">
        <v>157</v>
      </c>
      <c r="B35" s="57" t="s">
        <v>158</v>
      </c>
      <c r="C35" s="58">
        <f>C36</f>
        <v>40</v>
      </c>
      <c r="D35" s="2"/>
    </row>
    <row r="36" spans="1:4" ht="131.25" customHeight="1" thickBot="1" x14ac:dyDescent="0.3">
      <c r="A36" s="30" t="s">
        <v>99</v>
      </c>
      <c r="B36" s="73" t="s">
        <v>122</v>
      </c>
      <c r="C36" s="58">
        <v>40</v>
      </c>
      <c r="D36" s="2"/>
    </row>
    <row r="37" spans="1:4" ht="145.5" customHeight="1" thickBot="1" x14ac:dyDescent="0.3">
      <c r="A37" s="71" t="s">
        <v>185</v>
      </c>
      <c r="B37" s="69" t="s">
        <v>183</v>
      </c>
      <c r="C37" s="58">
        <f>C38</f>
        <v>1</v>
      </c>
      <c r="D37" s="2"/>
    </row>
    <row r="38" spans="1:4" ht="95.25" thickBot="1" x14ac:dyDescent="0.3">
      <c r="A38" s="72" t="s">
        <v>186</v>
      </c>
      <c r="B38" s="70" t="s">
        <v>184</v>
      </c>
      <c r="C38" s="59">
        <v>1</v>
      </c>
      <c r="D38" s="2"/>
    </row>
    <row r="39" spans="1:4" ht="32.25" customHeight="1" x14ac:dyDescent="0.25">
      <c r="A39" s="55" t="s">
        <v>20</v>
      </c>
      <c r="B39" s="41" t="s">
        <v>159</v>
      </c>
      <c r="C39" s="60">
        <f>C40</f>
        <v>7857.3639999999996</v>
      </c>
      <c r="D39" s="2"/>
    </row>
    <row r="40" spans="1:4" ht="50.25" customHeight="1" x14ac:dyDescent="0.25">
      <c r="A40" s="61" t="s">
        <v>21</v>
      </c>
      <c r="B40" s="62" t="s">
        <v>22</v>
      </c>
      <c r="C40" s="63">
        <f>C41+C50+C53</f>
        <v>7857.3639999999996</v>
      </c>
      <c r="D40" s="2"/>
    </row>
    <row r="41" spans="1:4" ht="47.25" customHeight="1" x14ac:dyDescent="0.25">
      <c r="A41" s="61" t="s">
        <v>202</v>
      </c>
      <c r="B41" s="62" t="s">
        <v>160</v>
      </c>
      <c r="C41" s="63">
        <f>C42</f>
        <v>4353.3999999999996</v>
      </c>
      <c r="D41" s="2"/>
    </row>
    <row r="42" spans="1:4" ht="34.5" customHeight="1" x14ac:dyDescent="0.25">
      <c r="A42" s="61" t="s">
        <v>203</v>
      </c>
      <c r="B42" s="62" t="s">
        <v>23</v>
      </c>
      <c r="C42" s="64">
        <f>C43</f>
        <v>4353.3999999999996</v>
      </c>
      <c r="D42" s="2"/>
    </row>
    <row r="43" spans="1:4" ht="58.5" customHeight="1" x14ac:dyDescent="0.25">
      <c r="A43" s="30" t="s">
        <v>204</v>
      </c>
      <c r="B43" s="29" t="s">
        <v>142</v>
      </c>
      <c r="C43" s="65">
        <v>4353.3999999999996</v>
      </c>
      <c r="D43" s="2"/>
    </row>
    <row r="44" spans="1:4" ht="64.5" hidden="1" customHeight="1" thickBot="1" x14ac:dyDescent="0.3">
      <c r="A44" s="61" t="s">
        <v>24</v>
      </c>
      <c r="B44" s="29" t="s">
        <v>25</v>
      </c>
      <c r="C44" s="64">
        <f>C45</f>
        <v>0</v>
      </c>
      <c r="D44" s="2"/>
    </row>
    <row r="45" spans="1:4" ht="33" hidden="1" customHeight="1" thickBot="1" x14ac:dyDescent="0.3">
      <c r="A45" s="30" t="s">
        <v>26</v>
      </c>
      <c r="B45" s="66" t="s">
        <v>27</v>
      </c>
      <c r="C45" s="58">
        <v>0</v>
      </c>
      <c r="D45" s="2"/>
    </row>
    <row r="46" spans="1:4" ht="33" hidden="1" customHeight="1" thickBot="1" x14ac:dyDescent="0.3">
      <c r="A46" s="67" t="s">
        <v>26</v>
      </c>
      <c r="B46" s="29" t="s">
        <v>107</v>
      </c>
      <c r="C46" s="58"/>
      <c r="D46" s="2"/>
    </row>
    <row r="47" spans="1:4" ht="0.75" customHeight="1" x14ac:dyDescent="0.25">
      <c r="A47" s="53" t="s">
        <v>29</v>
      </c>
      <c r="B47" s="29" t="s">
        <v>30</v>
      </c>
      <c r="C47" s="65"/>
      <c r="D47" s="2"/>
    </row>
    <row r="48" spans="1:4" ht="33" hidden="1" customHeight="1" thickBot="1" x14ac:dyDescent="0.3">
      <c r="A48" s="53" t="s">
        <v>31</v>
      </c>
      <c r="B48" s="29" t="s">
        <v>32</v>
      </c>
      <c r="C48" s="65"/>
      <c r="D48" s="2"/>
    </row>
    <row r="49" spans="1:4" ht="44.25" hidden="1" customHeight="1" thickBot="1" x14ac:dyDescent="0.3">
      <c r="A49" s="53" t="s">
        <v>33</v>
      </c>
      <c r="B49" s="29" t="s">
        <v>124</v>
      </c>
      <c r="C49" s="65"/>
      <c r="D49" s="2"/>
    </row>
    <row r="50" spans="1:4" ht="50.25" customHeight="1" x14ac:dyDescent="0.25">
      <c r="A50" s="61" t="s">
        <v>205</v>
      </c>
      <c r="B50" s="62" t="s">
        <v>148</v>
      </c>
      <c r="C50" s="64">
        <f>C51</f>
        <v>209.964</v>
      </c>
      <c r="D50" s="2"/>
    </row>
    <row r="51" spans="1:4" ht="66.75" customHeight="1" x14ac:dyDescent="0.25">
      <c r="A51" s="61" t="s">
        <v>206</v>
      </c>
      <c r="B51" s="62" t="s">
        <v>28</v>
      </c>
      <c r="C51" s="64">
        <f>C52</f>
        <v>209.964</v>
      </c>
      <c r="D51" s="2"/>
    </row>
    <row r="52" spans="1:4" ht="79.5" customHeight="1" x14ac:dyDescent="0.25">
      <c r="A52" s="30" t="s">
        <v>200</v>
      </c>
      <c r="B52" s="29" t="s">
        <v>116</v>
      </c>
      <c r="C52" s="58">
        <v>209.964</v>
      </c>
      <c r="D52" s="2"/>
    </row>
    <row r="53" spans="1:4" ht="24" customHeight="1" x14ac:dyDescent="0.25">
      <c r="A53" s="61" t="s">
        <v>207</v>
      </c>
      <c r="B53" s="62" t="s">
        <v>30</v>
      </c>
      <c r="C53" s="64">
        <f>C54</f>
        <v>3294</v>
      </c>
      <c r="D53" s="2"/>
    </row>
    <row r="54" spans="1:4" ht="30" customHeight="1" x14ac:dyDescent="0.25">
      <c r="A54" s="61" t="s">
        <v>208</v>
      </c>
      <c r="B54" s="62" t="s">
        <v>32</v>
      </c>
      <c r="C54" s="64">
        <f>C55</f>
        <v>3294</v>
      </c>
      <c r="D54" s="2"/>
    </row>
    <row r="55" spans="1:4" ht="61.5" customHeight="1" x14ac:dyDescent="0.25">
      <c r="A55" s="30" t="s">
        <v>201</v>
      </c>
      <c r="B55" s="66" t="s">
        <v>117</v>
      </c>
      <c r="C55" s="58">
        <v>3294</v>
      </c>
      <c r="D55" s="2"/>
    </row>
    <row r="56" spans="1:4" s="24" customFormat="1" ht="15" customHeight="1" x14ac:dyDescent="0.25">
      <c r="A56" s="118" t="s">
        <v>34</v>
      </c>
      <c r="B56" s="118"/>
      <c r="C56" s="60">
        <f>C39+C10</f>
        <v>8557.3639999999996</v>
      </c>
      <c r="D56" s="23"/>
    </row>
  </sheetData>
  <mergeCells count="9">
    <mergeCell ref="A56:B56"/>
    <mergeCell ref="D25:D30"/>
    <mergeCell ref="C25:C30"/>
    <mergeCell ref="A4:C4"/>
    <mergeCell ref="A8:A9"/>
    <mergeCell ref="B8:B9"/>
    <mergeCell ref="C8:C9"/>
    <mergeCell ref="A25:A30"/>
    <mergeCell ref="B25:B30"/>
  </mergeCells>
  <phoneticPr fontId="13" type="noConversion"/>
  <pageMargins left="1.04" right="0.7" top="0.75" bottom="0.75" header="0.3" footer="0.3"/>
  <pageSetup paperSize="9" scale="75" fitToHeight="0" orientation="portrait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555C5-2B40-48E9-A181-3F0A11F1B699}">
  <dimension ref="A1:G124"/>
  <sheetViews>
    <sheetView workbookViewId="0">
      <selection activeCell="A3" sqref="A3:G3"/>
    </sheetView>
  </sheetViews>
  <sheetFormatPr defaultRowHeight="15" x14ac:dyDescent="0.25"/>
  <cols>
    <col min="1" max="1" width="37.28515625" style="1" customWidth="1"/>
    <col min="2" max="2" width="7.42578125" style="1" hidden="1" customWidth="1"/>
    <col min="3" max="3" width="5.85546875" style="1" customWidth="1"/>
    <col min="4" max="4" width="8.42578125" style="1" customWidth="1"/>
    <col min="5" max="5" width="12.28515625" style="1" customWidth="1"/>
    <col min="6" max="6" width="7.140625" style="1" customWidth="1"/>
    <col min="7" max="7" width="14.28515625" style="1" customWidth="1"/>
    <col min="8" max="16384" width="9.140625" style="1"/>
  </cols>
  <sheetData>
    <row r="1" spans="1:7" ht="96.75" customHeight="1" x14ac:dyDescent="0.25">
      <c r="E1" s="127" t="s">
        <v>241</v>
      </c>
      <c r="F1" s="128"/>
      <c r="G1" s="128"/>
    </row>
    <row r="2" spans="1:7" ht="32.25" customHeight="1" x14ac:dyDescent="0.25">
      <c r="F2" s="129" t="str">
        <f>'2'!C2</f>
        <v>95-а от 11.11.2022</v>
      </c>
      <c r="G2" s="129"/>
    </row>
    <row r="3" spans="1:7" ht="122.25" customHeight="1" x14ac:dyDescent="0.25">
      <c r="A3" s="112" t="s">
        <v>228</v>
      </c>
      <c r="B3" s="112"/>
      <c r="C3" s="112"/>
      <c r="D3" s="112"/>
      <c r="E3" s="112"/>
      <c r="F3" s="112"/>
      <c r="G3" s="112"/>
    </row>
    <row r="5" spans="1:7" ht="15.75" thickBot="1" x14ac:dyDescent="0.3">
      <c r="G5" s="1" t="s">
        <v>87</v>
      </c>
    </row>
    <row r="6" spans="1:7" ht="15" customHeight="1" x14ac:dyDescent="0.25">
      <c r="A6" s="130" t="s">
        <v>36</v>
      </c>
      <c r="B6" s="132" t="s">
        <v>67</v>
      </c>
      <c r="C6" s="134" t="s">
        <v>81</v>
      </c>
      <c r="D6" s="134" t="s">
        <v>82</v>
      </c>
      <c r="E6" s="132" t="s">
        <v>37</v>
      </c>
      <c r="F6" s="132" t="s">
        <v>68</v>
      </c>
      <c r="G6" s="136" t="s">
        <v>213</v>
      </c>
    </row>
    <row r="7" spans="1:7" ht="44.25" customHeight="1" x14ac:dyDescent="0.25">
      <c r="A7" s="131"/>
      <c r="B7" s="133"/>
      <c r="C7" s="135"/>
      <c r="D7" s="135"/>
      <c r="E7" s="133"/>
      <c r="F7" s="133"/>
      <c r="G7" s="137"/>
    </row>
    <row r="8" spans="1:7" ht="28.5" x14ac:dyDescent="0.25">
      <c r="A8" s="6" t="s">
        <v>88</v>
      </c>
      <c r="B8" s="13">
        <v>956</v>
      </c>
      <c r="C8" s="5" t="s">
        <v>39</v>
      </c>
      <c r="D8" s="5" t="s">
        <v>39</v>
      </c>
      <c r="E8" s="5" t="s">
        <v>132</v>
      </c>
      <c r="F8" s="5" t="s">
        <v>41</v>
      </c>
      <c r="G8" s="32">
        <f>G124</f>
        <v>8557.3639999999996</v>
      </c>
    </row>
    <row r="9" spans="1:7" ht="28.5" x14ac:dyDescent="0.25">
      <c r="A9" s="6" t="s">
        <v>69</v>
      </c>
      <c r="B9" s="83">
        <v>956</v>
      </c>
      <c r="C9" s="5" t="s">
        <v>38</v>
      </c>
      <c r="D9" s="5" t="s">
        <v>39</v>
      </c>
      <c r="E9" s="5" t="s">
        <v>132</v>
      </c>
      <c r="F9" s="5" t="s">
        <v>41</v>
      </c>
      <c r="G9" s="32">
        <f>G10+G31+G39</f>
        <v>2251.058</v>
      </c>
    </row>
    <row r="10" spans="1:7" ht="28.5" x14ac:dyDescent="0.25">
      <c r="A10" s="6" t="s">
        <v>173</v>
      </c>
      <c r="B10" s="83"/>
      <c r="C10" s="5" t="s">
        <v>38</v>
      </c>
      <c r="D10" s="5" t="s">
        <v>39</v>
      </c>
      <c r="E10" s="5" t="s">
        <v>132</v>
      </c>
      <c r="F10" s="5" t="s">
        <v>41</v>
      </c>
      <c r="G10" s="32">
        <f>G11+G17</f>
        <v>2251.058</v>
      </c>
    </row>
    <row r="11" spans="1:7" ht="57" customHeight="1" x14ac:dyDescent="0.25">
      <c r="A11" s="6" t="s">
        <v>42</v>
      </c>
      <c r="B11" s="13">
        <v>956</v>
      </c>
      <c r="C11" s="4" t="s">
        <v>38</v>
      </c>
      <c r="D11" s="4" t="s">
        <v>43</v>
      </c>
      <c r="E11" s="4" t="s">
        <v>132</v>
      </c>
      <c r="F11" s="4" t="s">
        <v>41</v>
      </c>
      <c r="G11" s="32">
        <f>G12</f>
        <v>979.85</v>
      </c>
    </row>
    <row r="12" spans="1:7" ht="57" customHeight="1" x14ac:dyDescent="0.25">
      <c r="A12" s="34" t="s">
        <v>75</v>
      </c>
      <c r="B12" s="83">
        <v>956</v>
      </c>
      <c r="C12" s="3" t="s">
        <v>38</v>
      </c>
      <c r="D12" s="3" t="s">
        <v>43</v>
      </c>
      <c r="E12" s="36" t="s">
        <v>127</v>
      </c>
      <c r="F12" s="3" t="s">
        <v>41</v>
      </c>
      <c r="G12" s="31">
        <f>G14</f>
        <v>979.85</v>
      </c>
    </row>
    <row r="13" spans="1:7" ht="47.25" x14ac:dyDescent="0.25">
      <c r="A13" s="34" t="s">
        <v>76</v>
      </c>
      <c r="B13" s="83">
        <v>956</v>
      </c>
      <c r="C13" s="3" t="s">
        <v>38</v>
      </c>
      <c r="D13" s="3" t="s">
        <v>43</v>
      </c>
      <c r="E13" s="39" t="s">
        <v>131</v>
      </c>
      <c r="F13" s="3" t="s">
        <v>41</v>
      </c>
      <c r="G13" s="31">
        <f t="shared" ref="G13:G15" si="0">G14</f>
        <v>979.85</v>
      </c>
    </row>
    <row r="14" spans="1:7" ht="31.5" x14ac:dyDescent="0.25">
      <c r="A14" s="7" t="s">
        <v>44</v>
      </c>
      <c r="B14" s="83">
        <v>956</v>
      </c>
      <c r="C14" s="3" t="s">
        <v>38</v>
      </c>
      <c r="D14" s="3" t="s">
        <v>43</v>
      </c>
      <c r="E14" s="36" t="s">
        <v>135</v>
      </c>
      <c r="F14" s="3" t="s">
        <v>41</v>
      </c>
      <c r="G14" s="31">
        <f t="shared" si="0"/>
        <v>979.85</v>
      </c>
    </row>
    <row r="15" spans="1:7" ht="105" x14ac:dyDescent="0.25">
      <c r="A15" s="8" t="s">
        <v>45</v>
      </c>
      <c r="B15" s="83">
        <v>956</v>
      </c>
      <c r="C15" s="3" t="s">
        <v>38</v>
      </c>
      <c r="D15" s="3" t="s">
        <v>43</v>
      </c>
      <c r="E15" s="36" t="s">
        <v>135</v>
      </c>
      <c r="F15" s="3" t="s">
        <v>46</v>
      </c>
      <c r="G15" s="31">
        <f t="shared" si="0"/>
        <v>979.85</v>
      </c>
    </row>
    <row r="16" spans="1:7" ht="45" x14ac:dyDescent="0.25">
      <c r="A16" s="8" t="s">
        <v>47</v>
      </c>
      <c r="B16" s="83">
        <v>956</v>
      </c>
      <c r="C16" s="3" t="s">
        <v>38</v>
      </c>
      <c r="D16" s="3" t="s">
        <v>43</v>
      </c>
      <c r="E16" s="36" t="s">
        <v>135</v>
      </c>
      <c r="F16" s="3" t="s">
        <v>48</v>
      </c>
      <c r="G16" s="31">
        <v>979.85</v>
      </c>
    </row>
    <row r="17" spans="1:7" ht="60.75" customHeight="1" x14ac:dyDescent="0.25">
      <c r="A17" s="35" t="s">
        <v>129</v>
      </c>
      <c r="B17" s="13">
        <v>956</v>
      </c>
      <c r="C17" s="4" t="s">
        <v>38</v>
      </c>
      <c r="D17" s="4" t="s">
        <v>54</v>
      </c>
      <c r="E17" s="4" t="s">
        <v>132</v>
      </c>
      <c r="F17" s="4" t="s">
        <v>41</v>
      </c>
      <c r="G17" s="32">
        <f>G18</f>
        <v>1271.2080000000001</v>
      </c>
    </row>
    <row r="18" spans="1:7" ht="47.25" x14ac:dyDescent="0.25">
      <c r="A18" s="35" t="s">
        <v>130</v>
      </c>
      <c r="B18" s="83">
        <v>956</v>
      </c>
      <c r="C18" s="3" t="s">
        <v>38</v>
      </c>
      <c r="D18" s="3" t="s">
        <v>54</v>
      </c>
      <c r="E18" s="33">
        <v>9900000000</v>
      </c>
      <c r="F18" s="3" t="s">
        <v>41</v>
      </c>
      <c r="G18" s="31">
        <f>G19</f>
        <v>1271.2080000000001</v>
      </c>
    </row>
    <row r="19" spans="1:7" ht="47.25" x14ac:dyDescent="0.25">
      <c r="A19" s="37" t="s">
        <v>133</v>
      </c>
      <c r="B19" s="83">
        <v>956</v>
      </c>
      <c r="C19" s="3" t="s">
        <v>38</v>
      </c>
      <c r="D19" s="3" t="s">
        <v>54</v>
      </c>
      <c r="E19" s="33">
        <v>9999000000</v>
      </c>
      <c r="F19" s="3" t="s">
        <v>41</v>
      </c>
      <c r="G19" s="31">
        <f>G20+G22+G24+G37</f>
        <v>1271.2080000000001</v>
      </c>
    </row>
    <row r="20" spans="1:7" ht="105" x14ac:dyDescent="0.25">
      <c r="A20" s="8" t="s">
        <v>45</v>
      </c>
      <c r="B20" s="83">
        <v>956</v>
      </c>
      <c r="C20" s="3" t="s">
        <v>38</v>
      </c>
      <c r="D20" s="3" t="s">
        <v>54</v>
      </c>
      <c r="E20" s="38" t="s">
        <v>134</v>
      </c>
      <c r="F20" s="3" t="s">
        <v>46</v>
      </c>
      <c r="G20" s="31">
        <f>G21</f>
        <v>475.97399999999999</v>
      </c>
    </row>
    <row r="21" spans="1:7" ht="45" x14ac:dyDescent="0.25">
      <c r="A21" s="8" t="s">
        <v>47</v>
      </c>
      <c r="B21" s="83">
        <v>956</v>
      </c>
      <c r="C21" s="3" t="s">
        <v>38</v>
      </c>
      <c r="D21" s="3" t="s">
        <v>54</v>
      </c>
      <c r="E21" s="38" t="s">
        <v>134</v>
      </c>
      <c r="F21" s="3" t="s">
        <v>48</v>
      </c>
      <c r="G21" s="31">
        <v>475.97399999999999</v>
      </c>
    </row>
    <row r="22" spans="1:7" ht="45" x14ac:dyDescent="0.25">
      <c r="A22" s="8" t="s">
        <v>50</v>
      </c>
      <c r="B22" s="83">
        <v>956</v>
      </c>
      <c r="C22" s="3" t="s">
        <v>38</v>
      </c>
      <c r="D22" s="3" t="s">
        <v>54</v>
      </c>
      <c r="E22" s="38" t="s">
        <v>134</v>
      </c>
      <c r="F22" s="3" t="s">
        <v>51</v>
      </c>
      <c r="G22" s="31">
        <f>G30</f>
        <v>793.70799999999997</v>
      </c>
    </row>
    <row r="23" spans="1:7" ht="16.5" hidden="1" customHeight="1" x14ac:dyDescent="0.25">
      <c r="A23" s="8" t="s">
        <v>52</v>
      </c>
      <c r="B23" s="83">
        <v>956</v>
      </c>
      <c r="C23" s="3" t="s">
        <v>38</v>
      </c>
      <c r="D23" s="3" t="s">
        <v>54</v>
      </c>
      <c r="E23" s="38" t="s">
        <v>134</v>
      </c>
      <c r="F23" s="3" t="s">
        <v>53</v>
      </c>
      <c r="G23" s="31">
        <v>145</v>
      </c>
    </row>
    <row r="24" spans="1:7" ht="30" hidden="1" customHeight="1" x14ac:dyDescent="0.25">
      <c r="A24" s="8" t="s">
        <v>55</v>
      </c>
      <c r="B24" s="83">
        <v>956</v>
      </c>
      <c r="C24" s="3" t="s">
        <v>38</v>
      </c>
      <c r="D24" s="3" t="s">
        <v>54</v>
      </c>
      <c r="E24" s="3" t="s">
        <v>71</v>
      </c>
      <c r="F24" s="3" t="s">
        <v>56</v>
      </c>
      <c r="G24" s="31"/>
    </row>
    <row r="25" spans="1:7" ht="0.75" customHeight="1" x14ac:dyDescent="0.25">
      <c r="A25" s="9" t="s">
        <v>57</v>
      </c>
      <c r="B25" s="83">
        <v>957</v>
      </c>
      <c r="C25" s="3" t="s">
        <v>38</v>
      </c>
      <c r="D25" s="3" t="s">
        <v>54</v>
      </c>
      <c r="E25" s="3" t="s">
        <v>71</v>
      </c>
      <c r="F25" s="3" t="s">
        <v>58</v>
      </c>
      <c r="G25" s="31"/>
    </row>
    <row r="26" spans="1:7" ht="24" hidden="1" customHeight="1" x14ac:dyDescent="0.25">
      <c r="A26" s="10" t="s">
        <v>72</v>
      </c>
      <c r="B26" s="13">
        <v>957</v>
      </c>
      <c r="C26" s="4" t="s">
        <v>38</v>
      </c>
      <c r="D26" s="4" t="s">
        <v>65</v>
      </c>
      <c r="E26" s="4" t="s">
        <v>40</v>
      </c>
      <c r="F26" s="4" t="s">
        <v>41</v>
      </c>
      <c r="G26" s="32">
        <f t="shared" ref="G26:G29" si="1">G27</f>
        <v>793.70799999999997</v>
      </c>
    </row>
    <row r="27" spans="1:7" ht="16.5" hidden="1" customHeight="1" x14ac:dyDescent="0.25">
      <c r="A27" s="8" t="s">
        <v>73</v>
      </c>
      <c r="B27" s="83">
        <v>957</v>
      </c>
      <c r="C27" s="3" t="s">
        <v>38</v>
      </c>
      <c r="D27" s="3" t="s">
        <v>65</v>
      </c>
      <c r="E27" s="3" t="s">
        <v>74</v>
      </c>
      <c r="F27" s="3" t="s">
        <v>41</v>
      </c>
      <c r="G27" s="31">
        <f t="shared" si="1"/>
        <v>793.70799999999997</v>
      </c>
    </row>
    <row r="28" spans="1:7" ht="21.75" hidden="1" customHeight="1" x14ac:dyDescent="0.25">
      <c r="A28" s="8" t="s">
        <v>126</v>
      </c>
      <c r="B28" s="83">
        <v>957</v>
      </c>
      <c r="C28" s="3" t="s">
        <v>38</v>
      </c>
      <c r="D28" s="3" t="s">
        <v>65</v>
      </c>
      <c r="E28" s="3" t="s">
        <v>125</v>
      </c>
      <c r="F28" s="3" t="s">
        <v>41</v>
      </c>
      <c r="G28" s="31">
        <f t="shared" si="1"/>
        <v>793.70799999999997</v>
      </c>
    </row>
    <row r="29" spans="1:7" ht="23.25" hidden="1" customHeight="1" x14ac:dyDescent="0.25">
      <c r="A29" s="8" t="s">
        <v>50</v>
      </c>
      <c r="B29" s="83">
        <v>957</v>
      </c>
      <c r="C29" s="3" t="s">
        <v>38</v>
      </c>
      <c r="D29" s="3" t="s">
        <v>65</v>
      </c>
      <c r="E29" s="3" t="s">
        <v>125</v>
      </c>
      <c r="F29" s="3" t="s">
        <v>51</v>
      </c>
      <c r="G29" s="31">
        <f t="shared" si="1"/>
        <v>793.70799999999997</v>
      </c>
    </row>
    <row r="30" spans="1:7" ht="45" x14ac:dyDescent="0.25">
      <c r="A30" s="8" t="s">
        <v>52</v>
      </c>
      <c r="B30" s="83">
        <v>957</v>
      </c>
      <c r="C30" s="3" t="s">
        <v>38</v>
      </c>
      <c r="D30" s="3" t="s">
        <v>54</v>
      </c>
      <c r="E30" s="38" t="s">
        <v>134</v>
      </c>
      <c r="F30" s="3" t="s">
        <v>53</v>
      </c>
      <c r="G30" s="31">
        <v>793.70799999999997</v>
      </c>
    </row>
    <row r="31" spans="1:7" ht="31.5" hidden="1" x14ac:dyDescent="0.25">
      <c r="A31" s="10" t="s">
        <v>169</v>
      </c>
      <c r="B31" s="13"/>
      <c r="C31" s="4" t="s">
        <v>38</v>
      </c>
      <c r="D31" s="4" t="s">
        <v>65</v>
      </c>
      <c r="E31" s="68" t="s">
        <v>132</v>
      </c>
      <c r="F31" s="4" t="s">
        <v>41</v>
      </c>
      <c r="G31" s="32">
        <f>G32</f>
        <v>0</v>
      </c>
    </row>
    <row r="32" spans="1:7" ht="45" hidden="1" x14ac:dyDescent="0.25">
      <c r="A32" s="8" t="s">
        <v>75</v>
      </c>
      <c r="B32" s="83"/>
      <c r="C32" s="3" t="s">
        <v>38</v>
      </c>
      <c r="D32" s="3" t="s">
        <v>65</v>
      </c>
      <c r="E32" s="38" t="s">
        <v>131</v>
      </c>
      <c r="F32" s="3" t="s">
        <v>41</v>
      </c>
      <c r="G32" s="31">
        <f>G33</f>
        <v>0</v>
      </c>
    </row>
    <row r="33" spans="1:7" ht="31.5" hidden="1" x14ac:dyDescent="0.25">
      <c r="A33" s="8" t="s">
        <v>170</v>
      </c>
      <c r="B33" s="83"/>
      <c r="C33" s="3" t="s">
        <v>38</v>
      </c>
      <c r="D33" s="3" t="s">
        <v>65</v>
      </c>
      <c r="E33" s="38" t="s">
        <v>172</v>
      </c>
      <c r="F33" s="3" t="s">
        <v>41</v>
      </c>
      <c r="G33" s="31">
        <f>G34</f>
        <v>0</v>
      </c>
    </row>
    <row r="34" spans="1:7" ht="31.5" hidden="1" x14ac:dyDescent="0.25">
      <c r="A34" s="8" t="s">
        <v>171</v>
      </c>
      <c r="B34" s="83"/>
      <c r="C34" s="3" t="s">
        <v>38</v>
      </c>
      <c r="D34" s="3" t="s">
        <v>65</v>
      </c>
      <c r="E34" s="38" t="s">
        <v>172</v>
      </c>
      <c r="F34" s="3" t="s">
        <v>41</v>
      </c>
      <c r="G34" s="31">
        <f>G35</f>
        <v>0</v>
      </c>
    </row>
    <row r="35" spans="1:7" ht="45" hidden="1" x14ac:dyDescent="0.25">
      <c r="A35" s="8" t="s">
        <v>50</v>
      </c>
      <c r="B35" s="83"/>
      <c r="C35" s="3" t="s">
        <v>38</v>
      </c>
      <c r="D35" s="3" t="s">
        <v>65</v>
      </c>
      <c r="E35" s="38" t="s">
        <v>172</v>
      </c>
      <c r="F35" s="3" t="s">
        <v>51</v>
      </c>
      <c r="G35" s="31">
        <f>G36</f>
        <v>0</v>
      </c>
    </row>
    <row r="36" spans="1:7" ht="45" hidden="1" x14ac:dyDescent="0.25">
      <c r="A36" s="8" t="s">
        <v>52</v>
      </c>
      <c r="B36" s="83"/>
      <c r="C36" s="3" t="s">
        <v>38</v>
      </c>
      <c r="D36" s="3" t="s">
        <v>65</v>
      </c>
      <c r="E36" s="38" t="s">
        <v>172</v>
      </c>
      <c r="F36" s="3" t="s">
        <v>53</v>
      </c>
      <c r="G36" s="31">
        <v>0</v>
      </c>
    </row>
    <row r="37" spans="1:7" ht="33" customHeight="1" x14ac:dyDescent="0.25">
      <c r="A37" s="8" t="s">
        <v>55</v>
      </c>
      <c r="B37" s="83"/>
      <c r="C37" s="3" t="s">
        <v>38</v>
      </c>
      <c r="D37" s="3" t="s">
        <v>54</v>
      </c>
      <c r="E37" s="38" t="s">
        <v>134</v>
      </c>
      <c r="F37" s="3" t="s">
        <v>56</v>
      </c>
      <c r="G37" s="31">
        <f>G38</f>
        <v>1.526</v>
      </c>
    </row>
    <row r="38" spans="1:7" ht="31.5" x14ac:dyDescent="0.25">
      <c r="A38" s="9" t="s">
        <v>57</v>
      </c>
      <c r="B38" s="83"/>
      <c r="C38" s="3" t="s">
        <v>38</v>
      </c>
      <c r="D38" s="3" t="s">
        <v>54</v>
      </c>
      <c r="E38" s="38" t="s">
        <v>134</v>
      </c>
      <c r="F38" s="3" t="s">
        <v>58</v>
      </c>
      <c r="G38" s="31">
        <v>1.526</v>
      </c>
    </row>
    <row r="39" spans="1:7" ht="47.25" hidden="1" customHeight="1" x14ac:dyDescent="0.25">
      <c r="A39" s="10" t="s">
        <v>174</v>
      </c>
      <c r="B39" s="13"/>
      <c r="C39" s="4" t="s">
        <v>38</v>
      </c>
      <c r="D39" s="4" t="s">
        <v>175</v>
      </c>
      <c r="E39" s="68" t="s">
        <v>132</v>
      </c>
      <c r="F39" s="4" t="s">
        <v>41</v>
      </c>
      <c r="G39" s="32">
        <f>G40</f>
        <v>0</v>
      </c>
    </row>
    <row r="40" spans="1:7" ht="63" hidden="1" customHeight="1" x14ac:dyDescent="0.25">
      <c r="A40" s="8" t="s">
        <v>176</v>
      </c>
      <c r="B40" s="83"/>
      <c r="C40" s="3" t="s">
        <v>38</v>
      </c>
      <c r="D40" s="3" t="s">
        <v>175</v>
      </c>
      <c r="E40" s="38" t="s">
        <v>177</v>
      </c>
      <c r="F40" s="3" t="s">
        <v>41</v>
      </c>
      <c r="G40" s="31">
        <f>G41</f>
        <v>0</v>
      </c>
    </row>
    <row r="41" spans="1:7" ht="31.5" hidden="1" customHeight="1" x14ac:dyDescent="0.25">
      <c r="A41" s="8" t="s">
        <v>178</v>
      </c>
      <c r="B41" s="83"/>
      <c r="C41" s="3" t="s">
        <v>38</v>
      </c>
      <c r="D41" s="3" t="s">
        <v>175</v>
      </c>
      <c r="E41" s="38" t="s">
        <v>179</v>
      </c>
      <c r="F41" s="3" t="s">
        <v>41</v>
      </c>
      <c r="G41" s="31">
        <f>G42</f>
        <v>0</v>
      </c>
    </row>
    <row r="42" spans="1:7" ht="141.75" hidden="1" customHeight="1" x14ac:dyDescent="0.25">
      <c r="A42" s="8" t="s">
        <v>50</v>
      </c>
      <c r="B42" s="83"/>
      <c r="C42" s="3" t="s">
        <v>38</v>
      </c>
      <c r="D42" s="3" t="s">
        <v>175</v>
      </c>
      <c r="E42" s="38" t="s">
        <v>179</v>
      </c>
      <c r="F42" s="3" t="s">
        <v>51</v>
      </c>
      <c r="G42" s="31">
        <f>G43</f>
        <v>0</v>
      </c>
    </row>
    <row r="43" spans="1:7" ht="45" hidden="1" customHeight="1" x14ac:dyDescent="0.25">
      <c r="A43" s="12" t="s">
        <v>52</v>
      </c>
      <c r="B43" s="83"/>
      <c r="C43" s="3" t="s">
        <v>38</v>
      </c>
      <c r="D43" s="3" t="s">
        <v>175</v>
      </c>
      <c r="E43" s="38" t="s">
        <v>179</v>
      </c>
      <c r="F43" s="3" t="s">
        <v>53</v>
      </c>
      <c r="G43" s="31"/>
    </row>
    <row r="44" spans="1:7" ht="45" customHeight="1" x14ac:dyDescent="0.25">
      <c r="A44" s="10" t="s">
        <v>83</v>
      </c>
      <c r="B44" s="13">
        <v>956</v>
      </c>
      <c r="C44" s="4" t="s">
        <v>43</v>
      </c>
      <c r="D44" s="4" t="s">
        <v>39</v>
      </c>
      <c r="E44" s="4" t="s">
        <v>132</v>
      </c>
      <c r="F44" s="4" t="s">
        <v>41</v>
      </c>
      <c r="G44" s="32">
        <f t="shared" ref="G44:G47" si="2">G45</f>
        <v>209.964</v>
      </c>
    </row>
    <row r="45" spans="1:7" ht="110.25" customHeight="1" x14ac:dyDescent="0.25">
      <c r="A45" s="8" t="s">
        <v>59</v>
      </c>
      <c r="B45" s="83">
        <v>956</v>
      </c>
      <c r="C45" s="3" t="s">
        <v>43</v>
      </c>
      <c r="D45" s="3" t="s">
        <v>49</v>
      </c>
      <c r="E45" s="3" t="s">
        <v>132</v>
      </c>
      <c r="F45" s="3" t="s">
        <v>41</v>
      </c>
      <c r="G45" s="31">
        <f t="shared" si="2"/>
        <v>209.964</v>
      </c>
    </row>
    <row r="46" spans="1:7" ht="47.25" x14ac:dyDescent="0.25">
      <c r="A46" s="11" t="s">
        <v>75</v>
      </c>
      <c r="B46" s="83">
        <v>956</v>
      </c>
      <c r="C46" s="3" t="s">
        <v>43</v>
      </c>
      <c r="D46" s="3" t="s">
        <v>49</v>
      </c>
      <c r="E46" s="3" t="s">
        <v>127</v>
      </c>
      <c r="F46" s="3" t="s">
        <v>41</v>
      </c>
      <c r="G46" s="31">
        <f t="shared" si="2"/>
        <v>209.964</v>
      </c>
    </row>
    <row r="47" spans="1:7" ht="45" x14ac:dyDescent="0.25">
      <c r="A47" s="8" t="s">
        <v>76</v>
      </c>
      <c r="B47" s="83">
        <v>956</v>
      </c>
      <c r="C47" s="3" t="s">
        <v>43</v>
      </c>
      <c r="D47" s="3" t="s">
        <v>49</v>
      </c>
      <c r="E47" s="3" t="s">
        <v>128</v>
      </c>
      <c r="F47" s="3" t="s">
        <v>41</v>
      </c>
      <c r="G47" s="31">
        <f t="shared" si="2"/>
        <v>209.964</v>
      </c>
    </row>
    <row r="48" spans="1:7" ht="60" x14ac:dyDescent="0.25">
      <c r="A48" s="8" t="s">
        <v>60</v>
      </c>
      <c r="B48" s="83">
        <v>956</v>
      </c>
      <c r="C48" s="3" t="s">
        <v>43</v>
      </c>
      <c r="D48" s="3" t="s">
        <v>49</v>
      </c>
      <c r="E48" s="3" t="s">
        <v>139</v>
      </c>
      <c r="F48" s="3" t="s">
        <v>41</v>
      </c>
      <c r="G48" s="31">
        <v>209.964</v>
      </c>
    </row>
    <row r="49" spans="1:7" ht="45" hidden="1" customHeight="1" x14ac:dyDescent="0.25">
      <c r="A49" s="8" t="s">
        <v>45</v>
      </c>
      <c r="B49" s="83">
        <v>956</v>
      </c>
      <c r="C49" s="3" t="s">
        <v>43</v>
      </c>
      <c r="D49" s="3" t="s">
        <v>49</v>
      </c>
      <c r="E49" s="3" t="s">
        <v>139</v>
      </c>
      <c r="F49" s="3" t="s">
        <v>46</v>
      </c>
      <c r="G49" s="31">
        <f>G50</f>
        <v>168.52199999999999</v>
      </c>
    </row>
    <row r="50" spans="1:7" ht="45" hidden="1" customHeight="1" x14ac:dyDescent="0.25">
      <c r="A50" s="8" t="s">
        <v>47</v>
      </c>
      <c r="B50" s="83">
        <v>956</v>
      </c>
      <c r="C50" s="3" t="s">
        <v>43</v>
      </c>
      <c r="D50" s="3" t="s">
        <v>49</v>
      </c>
      <c r="E50" s="3" t="s">
        <v>139</v>
      </c>
      <c r="F50" s="3" t="s">
        <v>48</v>
      </c>
      <c r="G50" s="31">
        <v>168.52199999999999</v>
      </c>
    </row>
    <row r="51" spans="1:7" ht="120" hidden="1" customHeight="1" x14ac:dyDescent="0.25">
      <c r="A51" s="8" t="s">
        <v>50</v>
      </c>
      <c r="B51" s="83">
        <v>956</v>
      </c>
      <c r="C51" s="3" t="s">
        <v>43</v>
      </c>
      <c r="D51" s="3" t="s">
        <v>49</v>
      </c>
      <c r="E51" s="3" t="s">
        <v>139</v>
      </c>
      <c r="F51" s="3" t="s">
        <v>51</v>
      </c>
      <c r="G51" s="31">
        <f>G52</f>
        <v>0</v>
      </c>
    </row>
    <row r="52" spans="1:7" ht="45" hidden="1" customHeight="1" x14ac:dyDescent="0.25">
      <c r="A52" s="8" t="s">
        <v>52</v>
      </c>
      <c r="B52" s="83">
        <v>956</v>
      </c>
      <c r="C52" s="3" t="s">
        <v>43</v>
      </c>
      <c r="D52" s="3" t="s">
        <v>49</v>
      </c>
      <c r="E52" s="3" t="s">
        <v>139</v>
      </c>
      <c r="F52" s="3" t="s">
        <v>53</v>
      </c>
      <c r="G52" s="31">
        <v>0</v>
      </c>
    </row>
    <row r="53" spans="1:7" ht="47.25" hidden="1" x14ac:dyDescent="0.25">
      <c r="A53" s="26" t="s">
        <v>102</v>
      </c>
      <c r="B53" s="83">
        <v>956</v>
      </c>
      <c r="C53" s="3" t="s">
        <v>49</v>
      </c>
      <c r="D53" s="3" t="s">
        <v>39</v>
      </c>
      <c r="E53" s="3" t="s">
        <v>132</v>
      </c>
      <c r="F53" s="3" t="s">
        <v>41</v>
      </c>
      <c r="G53" s="32">
        <f>G54</f>
        <v>0</v>
      </c>
    </row>
    <row r="54" spans="1:7" ht="45" hidden="1" customHeight="1" x14ac:dyDescent="0.25">
      <c r="A54" s="8" t="s">
        <v>140</v>
      </c>
      <c r="B54" s="83">
        <v>956</v>
      </c>
      <c r="C54" s="3" t="s">
        <v>49</v>
      </c>
      <c r="D54" s="3" t="s">
        <v>141</v>
      </c>
      <c r="E54" s="3" t="s">
        <v>132</v>
      </c>
      <c r="F54" s="3" t="s">
        <v>41</v>
      </c>
      <c r="G54" s="31">
        <f>G56+G59</f>
        <v>0</v>
      </c>
    </row>
    <row r="55" spans="1:7" ht="45" hidden="1" customHeight="1" x14ac:dyDescent="0.25">
      <c r="A55" s="8" t="s">
        <v>167</v>
      </c>
      <c r="B55" s="83"/>
      <c r="C55" s="3" t="s">
        <v>49</v>
      </c>
      <c r="D55" s="3" t="s">
        <v>141</v>
      </c>
      <c r="E55" s="3" t="s">
        <v>180</v>
      </c>
      <c r="F55" s="3" t="s">
        <v>41</v>
      </c>
      <c r="G55" s="31">
        <f>G56</f>
        <v>0</v>
      </c>
    </row>
    <row r="56" spans="1:7" ht="45" hidden="1" customHeight="1" x14ac:dyDescent="0.25">
      <c r="A56" s="8" t="s">
        <v>50</v>
      </c>
      <c r="B56" s="83">
        <v>956</v>
      </c>
      <c r="C56" s="3" t="s">
        <v>49</v>
      </c>
      <c r="D56" s="3" t="s">
        <v>141</v>
      </c>
      <c r="E56" s="3" t="s">
        <v>180</v>
      </c>
      <c r="F56" s="3" t="s">
        <v>51</v>
      </c>
      <c r="G56" s="31">
        <f>G57</f>
        <v>0</v>
      </c>
    </row>
    <row r="57" spans="1:7" ht="45" hidden="1" customHeight="1" x14ac:dyDescent="0.25">
      <c r="A57" s="12" t="s">
        <v>52</v>
      </c>
      <c r="B57" s="83">
        <v>956</v>
      </c>
      <c r="C57" s="3" t="s">
        <v>49</v>
      </c>
      <c r="D57" s="3" t="s">
        <v>141</v>
      </c>
      <c r="E57" s="3" t="s">
        <v>180</v>
      </c>
      <c r="F57" s="3" t="s">
        <v>53</v>
      </c>
      <c r="G57" s="31">
        <v>0</v>
      </c>
    </row>
    <row r="58" spans="1:7" ht="33" hidden="1" customHeight="1" x14ac:dyDescent="0.25">
      <c r="A58" s="8"/>
      <c r="B58" s="83"/>
      <c r="C58" s="3" t="s">
        <v>49</v>
      </c>
      <c r="D58" s="3" t="s">
        <v>141</v>
      </c>
      <c r="E58" s="3" t="s">
        <v>198</v>
      </c>
      <c r="F58" s="3"/>
      <c r="G58" s="31">
        <v>0</v>
      </c>
    </row>
    <row r="59" spans="1:7" ht="26.25" hidden="1" customHeight="1" x14ac:dyDescent="0.25">
      <c r="A59" s="74" t="s">
        <v>188</v>
      </c>
      <c r="B59" s="83"/>
      <c r="C59" s="3" t="s">
        <v>49</v>
      </c>
      <c r="D59" s="3" t="s">
        <v>141</v>
      </c>
      <c r="E59" s="3" t="s">
        <v>199</v>
      </c>
      <c r="F59" s="3" t="s">
        <v>41</v>
      </c>
      <c r="G59" s="31">
        <f>G60</f>
        <v>0</v>
      </c>
    </row>
    <row r="60" spans="1:7" ht="24.75" hidden="1" customHeight="1" x14ac:dyDescent="0.25">
      <c r="A60" s="75" t="s">
        <v>50</v>
      </c>
      <c r="B60" s="83"/>
      <c r="C60" s="3" t="s">
        <v>49</v>
      </c>
      <c r="D60" s="3" t="s">
        <v>141</v>
      </c>
      <c r="E60" s="3" t="s">
        <v>199</v>
      </c>
      <c r="F60" s="3" t="s">
        <v>51</v>
      </c>
      <c r="G60" s="31">
        <f>G61</f>
        <v>0</v>
      </c>
    </row>
    <row r="61" spans="1:7" ht="44.25" hidden="1" customHeight="1" x14ac:dyDescent="0.25">
      <c r="A61" s="76" t="s">
        <v>52</v>
      </c>
      <c r="B61" s="83"/>
      <c r="C61" s="3" t="s">
        <v>49</v>
      </c>
      <c r="D61" s="3" t="s">
        <v>141</v>
      </c>
      <c r="E61" s="3" t="s">
        <v>199</v>
      </c>
      <c r="F61" s="3" t="s">
        <v>53</v>
      </c>
      <c r="G61" s="31">
        <v>0</v>
      </c>
    </row>
    <row r="62" spans="1:7" ht="28.5" x14ac:dyDescent="0.25">
      <c r="A62" s="6" t="s">
        <v>84</v>
      </c>
      <c r="B62" s="13">
        <v>956</v>
      </c>
      <c r="C62" s="4" t="s">
        <v>54</v>
      </c>
      <c r="D62" s="4" t="s">
        <v>39</v>
      </c>
      <c r="E62" s="4" t="s">
        <v>132</v>
      </c>
      <c r="F62" s="4" t="s">
        <v>41</v>
      </c>
      <c r="G62" s="32">
        <f>G63+G72</f>
        <v>3294</v>
      </c>
    </row>
    <row r="63" spans="1:7" ht="35.25" customHeight="1" x14ac:dyDescent="0.25">
      <c r="A63" s="8" t="s">
        <v>63</v>
      </c>
      <c r="B63" s="83">
        <v>956</v>
      </c>
      <c r="C63" s="3" t="s">
        <v>54</v>
      </c>
      <c r="D63" s="3" t="s">
        <v>61</v>
      </c>
      <c r="E63" s="3" t="s">
        <v>132</v>
      </c>
      <c r="F63" s="3" t="s">
        <v>41</v>
      </c>
      <c r="G63" s="31">
        <f>G65+G69</f>
        <v>3294</v>
      </c>
    </row>
    <row r="64" spans="1:7" ht="27.75" customHeight="1" x14ac:dyDescent="0.25">
      <c r="A64" s="34" t="s">
        <v>181</v>
      </c>
      <c r="B64" s="83">
        <v>957</v>
      </c>
      <c r="C64" s="3" t="s">
        <v>54</v>
      </c>
      <c r="D64" s="3" t="s">
        <v>61</v>
      </c>
      <c r="E64" s="3" t="s">
        <v>166</v>
      </c>
      <c r="F64" s="3" t="s">
        <v>41</v>
      </c>
      <c r="G64" s="31">
        <f>G65</f>
        <v>3294</v>
      </c>
    </row>
    <row r="65" spans="1:7" ht="0.75" customHeight="1" x14ac:dyDescent="0.25">
      <c r="A65" s="34" t="s">
        <v>182</v>
      </c>
      <c r="B65" s="83">
        <v>956</v>
      </c>
      <c r="C65" s="3" t="s">
        <v>54</v>
      </c>
      <c r="D65" s="3" t="s">
        <v>61</v>
      </c>
      <c r="E65" s="3" t="s">
        <v>166</v>
      </c>
      <c r="F65" s="3" t="s">
        <v>41</v>
      </c>
      <c r="G65" s="31">
        <f>G66</f>
        <v>3294</v>
      </c>
    </row>
    <row r="66" spans="1:7" ht="90" x14ac:dyDescent="0.25">
      <c r="A66" s="8" t="s">
        <v>209</v>
      </c>
      <c r="B66" s="83">
        <v>956</v>
      </c>
      <c r="C66" s="3" t="s">
        <v>54</v>
      </c>
      <c r="D66" s="3" t="s">
        <v>61</v>
      </c>
      <c r="E66" s="3" t="s">
        <v>166</v>
      </c>
      <c r="F66" s="3" t="s">
        <v>41</v>
      </c>
      <c r="G66" s="31">
        <f>G67</f>
        <v>3294</v>
      </c>
    </row>
    <row r="67" spans="1:7" ht="49.5" customHeight="1" x14ac:dyDescent="0.25">
      <c r="A67" s="8" t="s">
        <v>50</v>
      </c>
      <c r="B67" s="83">
        <v>956</v>
      </c>
      <c r="C67" s="3" t="s">
        <v>54</v>
      </c>
      <c r="D67" s="3" t="s">
        <v>61</v>
      </c>
      <c r="E67" s="3" t="s">
        <v>166</v>
      </c>
      <c r="F67" s="3" t="s">
        <v>51</v>
      </c>
      <c r="G67" s="31">
        <f>G68</f>
        <v>3294</v>
      </c>
    </row>
    <row r="68" spans="1:7" ht="27.75" customHeight="1" x14ac:dyDescent="0.25">
      <c r="A68" s="12" t="s">
        <v>52</v>
      </c>
      <c r="B68" s="83">
        <v>956</v>
      </c>
      <c r="C68" s="3" t="s">
        <v>54</v>
      </c>
      <c r="D68" s="3" t="s">
        <v>61</v>
      </c>
      <c r="E68" s="3" t="s">
        <v>166</v>
      </c>
      <c r="F68" s="3" t="s">
        <v>53</v>
      </c>
      <c r="G68" s="31">
        <v>3294</v>
      </c>
    </row>
    <row r="69" spans="1:7" ht="39" hidden="1" customHeight="1" x14ac:dyDescent="0.25">
      <c r="A69" s="8" t="s">
        <v>90</v>
      </c>
      <c r="B69" s="83">
        <v>956</v>
      </c>
      <c r="C69" s="3" t="s">
        <v>54</v>
      </c>
      <c r="D69" s="3" t="s">
        <v>61</v>
      </c>
      <c r="E69" s="3" t="s">
        <v>89</v>
      </c>
      <c r="F69" s="3" t="s">
        <v>41</v>
      </c>
      <c r="G69" s="31">
        <f>G70</f>
        <v>0</v>
      </c>
    </row>
    <row r="70" spans="1:7" ht="28.5" hidden="1" customHeight="1" x14ac:dyDescent="0.25">
      <c r="A70" s="8" t="s">
        <v>50</v>
      </c>
      <c r="B70" s="83">
        <v>956</v>
      </c>
      <c r="C70" s="3" t="s">
        <v>54</v>
      </c>
      <c r="D70" s="3" t="s">
        <v>61</v>
      </c>
      <c r="E70" s="3" t="s">
        <v>89</v>
      </c>
      <c r="F70" s="3" t="s">
        <v>51</v>
      </c>
      <c r="G70" s="31">
        <f>G71</f>
        <v>0</v>
      </c>
    </row>
    <row r="71" spans="1:7" ht="0.75" hidden="1" customHeight="1" x14ac:dyDescent="0.25">
      <c r="A71" s="12" t="s">
        <v>52</v>
      </c>
      <c r="B71" s="83">
        <v>956</v>
      </c>
      <c r="C71" s="3" t="s">
        <v>54</v>
      </c>
      <c r="D71" s="3" t="s">
        <v>61</v>
      </c>
      <c r="E71" s="3" t="s">
        <v>89</v>
      </c>
      <c r="F71" s="3" t="s">
        <v>53</v>
      </c>
      <c r="G71" s="31"/>
    </row>
    <row r="72" spans="1:7" ht="15" hidden="1" customHeight="1" x14ac:dyDescent="0.25">
      <c r="A72" s="12" t="s">
        <v>103</v>
      </c>
      <c r="B72" s="83">
        <v>956</v>
      </c>
      <c r="C72" s="3" t="s">
        <v>54</v>
      </c>
      <c r="D72" s="3" t="s">
        <v>104</v>
      </c>
      <c r="E72" s="3" t="s">
        <v>40</v>
      </c>
      <c r="F72" s="3" t="s">
        <v>41</v>
      </c>
      <c r="G72" s="31">
        <f t="shared" ref="G72:G74" si="3">G73</f>
        <v>0</v>
      </c>
    </row>
    <row r="73" spans="1:7" ht="30" hidden="1" customHeight="1" x14ac:dyDescent="0.25">
      <c r="A73" s="12" t="s">
        <v>105</v>
      </c>
      <c r="B73" s="83">
        <v>956</v>
      </c>
      <c r="C73" s="3" t="s">
        <v>54</v>
      </c>
      <c r="D73" s="3" t="s">
        <v>104</v>
      </c>
      <c r="E73" s="3" t="s">
        <v>106</v>
      </c>
      <c r="F73" s="3" t="s">
        <v>41</v>
      </c>
      <c r="G73" s="31">
        <f t="shared" si="3"/>
        <v>0</v>
      </c>
    </row>
    <row r="74" spans="1:7" ht="35.25" hidden="1" customHeight="1" x14ac:dyDescent="0.25">
      <c r="A74" s="8" t="s">
        <v>50</v>
      </c>
      <c r="B74" s="83">
        <v>956</v>
      </c>
      <c r="C74" s="3" t="s">
        <v>54</v>
      </c>
      <c r="D74" s="3" t="s">
        <v>104</v>
      </c>
      <c r="E74" s="3" t="s">
        <v>106</v>
      </c>
      <c r="F74" s="3" t="s">
        <v>51</v>
      </c>
      <c r="G74" s="31">
        <f t="shared" si="3"/>
        <v>0</v>
      </c>
    </row>
    <row r="75" spans="1:7" ht="45" hidden="1" customHeight="1" x14ac:dyDescent="0.25">
      <c r="A75" s="12" t="s">
        <v>52</v>
      </c>
      <c r="B75" s="83">
        <v>956</v>
      </c>
      <c r="C75" s="3" t="s">
        <v>54</v>
      </c>
      <c r="D75" s="3" t="s">
        <v>104</v>
      </c>
      <c r="E75" s="3" t="s">
        <v>106</v>
      </c>
      <c r="F75" s="3" t="s">
        <v>53</v>
      </c>
      <c r="G75" s="31"/>
    </row>
    <row r="76" spans="1:7" ht="28.5" hidden="1" customHeight="1" x14ac:dyDescent="0.25">
      <c r="A76" s="6" t="s">
        <v>85</v>
      </c>
      <c r="B76" s="13">
        <v>956</v>
      </c>
      <c r="C76" s="4" t="s">
        <v>64</v>
      </c>
      <c r="D76" s="4" t="s">
        <v>39</v>
      </c>
      <c r="E76" s="4" t="s">
        <v>132</v>
      </c>
      <c r="F76" s="4" t="s">
        <v>41</v>
      </c>
      <c r="G76" s="32">
        <f>G82</f>
        <v>0</v>
      </c>
    </row>
    <row r="77" spans="1:7" ht="16.5" hidden="1" customHeight="1" x14ac:dyDescent="0.25">
      <c r="A77" s="19" t="s">
        <v>91</v>
      </c>
      <c r="B77" s="20" t="s">
        <v>96</v>
      </c>
      <c r="C77" s="21" t="s">
        <v>64</v>
      </c>
      <c r="D77" s="21" t="s">
        <v>43</v>
      </c>
      <c r="E77" s="21" t="s">
        <v>40</v>
      </c>
      <c r="F77" s="21" t="s">
        <v>41</v>
      </c>
      <c r="G77" s="80">
        <f t="shared" ref="G77:G80" si="4">G78</f>
        <v>0</v>
      </c>
    </row>
    <row r="78" spans="1:7" ht="16.5" hidden="1" customHeight="1" x14ac:dyDescent="0.25">
      <c r="A78" s="17" t="s">
        <v>92</v>
      </c>
      <c r="B78" s="16" t="s">
        <v>96</v>
      </c>
      <c r="C78" s="3" t="s">
        <v>64</v>
      </c>
      <c r="D78" s="3" t="s">
        <v>43</v>
      </c>
      <c r="E78" s="3" t="s">
        <v>93</v>
      </c>
      <c r="F78" s="3" t="s">
        <v>41</v>
      </c>
      <c r="G78" s="81">
        <f t="shared" si="4"/>
        <v>0</v>
      </c>
    </row>
    <row r="79" spans="1:7" ht="45" hidden="1" customHeight="1" x14ac:dyDescent="0.25">
      <c r="A79" s="17" t="s">
        <v>94</v>
      </c>
      <c r="B79" s="16" t="s">
        <v>96</v>
      </c>
      <c r="C79" s="3" t="s">
        <v>64</v>
      </c>
      <c r="D79" s="3" t="s">
        <v>43</v>
      </c>
      <c r="E79" s="3" t="s">
        <v>95</v>
      </c>
      <c r="F79" s="3" t="s">
        <v>41</v>
      </c>
      <c r="G79" s="81">
        <f t="shared" si="4"/>
        <v>0</v>
      </c>
    </row>
    <row r="80" spans="1:7" ht="45" hidden="1" customHeight="1" x14ac:dyDescent="0.25">
      <c r="A80" s="15" t="s">
        <v>50</v>
      </c>
      <c r="B80" s="16" t="s">
        <v>96</v>
      </c>
      <c r="C80" s="3" t="s">
        <v>64</v>
      </c>
      <c r="D80" s="3" t="s">
        <v>43</v>
      </c>
      <c r="E80" s="3" t="s">
        <v>95</v>
      </c>
      <c r="F80" s="3" t="s">
        <v>51</v>
      </c>
      <c r="G80" s="81">
        <f t="shared" si="4"/>
        <v>0</v>
      </c>
    </row>
    <row r="81" spans="1:7" ht="45" hidden="1" x14ac:dyDescent="0.25">
      <c r="A81" s="18" t="s">
        <v>52</v>
      </c>
      <c r="B81" s="16" t="s">
        <v>96</v>
      </c>
      <c r="C81" s="3" t="s">
        <v>64</v>
      </c>
      <c r="D81" s="3" t="s">
        <v>43</v>
      </c>
      <c r="E81" s="3" t="s">
        <v>95</v>
      </c>
      <c r="F81" s="3" t="s">
        <v>53</v>
      </c>
      <c r="G81" s="81"/>
    </row>
    <row r="82" spans="1:7" ht="28.5" hidden="1" x14ac:dyDescent="0.25">
      <c r="A82" s="14" t="s">
        <v>77</v>
      </c>
      <c r="B82" s="13">
        <v>956</v>
      </c>
      <c r="C82" s="4" t="s">
        <v>64</v>
      </c>
      <c r="D82" s="4" t="s">
        <v>49</v>
      </c>
      <c r="E82" s="4" t="s">
        <v>132</v>
      </c>
      <c r="F82" s="4" t="s">
        <v>41</v>
      </c>
      <c r="G82" s="32">
        <f>G83</f>
        <v>0</v>
      </c>
    </row>
    <row r="83" spans="1:7" ht="45" hidden="1" customHeight="1" x14ac:dyDescent="0.25">
      <c r="A83" s="74" t="s">
        <v>189</v>
      </c>
      <c r="B83" s="83"/>
      <c r="C83" s="3" t="s">
        <v>64</v>
      </c>
      <c r="D83" s="3" t="s">
        <v>49</v>
      </c>
      <c r="E83" s="3" t="s">
        <v>190</v>
      </c>
      <c r="F83" s="3" t="s">
        <v>41</v>
      </c>
      <c r="G83" s="31">
        <f>G84+G87</f>
        <v>0</v>
      </c>
    </row>
    <row r="84" spans="1:7" ht="30" hidden="1" customHeight="1" x14ac:dyDescent="0.25">
      <c r="A84" s="74" t="s">
        <v>191</v>
      </c>
      <c r="B84" s="83"/>
      <c r="C84" s="3" t="s">
        <v>64</v>
      </c>
      <c r="D84" s="3" t="s">
        <v>49</v>
      </c>
      <c r="E84" s="3" t="s">
        <v>192</v>
      </c>
      <c r="F84" s="3" t="s">
        <v>41</v>
      </c>
      <c r="G84" s="31">
        <f>G85</f>
        <v>0</v>
      </c>
    </row>
    <row r="85" spans="1:7" ht="36.75" hidden="1" customHeight="1" x14ac:dyDescent="0.25">
      <c r="A85" s="77" t="s">
        <v>50</v>
      </c>
      <c r="B85" s="83"/>
      <c r="C85" s="3" t="s">
        <v>64</v>
      </c>
      <c r="D85" s="3" t="s">
        <v>49</v>
      </c>
      <c r="E85" s="3" t="s">
        <v>192</v>
      </c>
      <c r="F85" s="3" t="s">
        <v>51</v>
      </c>
      <c r="G85" s="31">
        <f>G86</f>
        <v>0</v>
      </c>
    </row>
    <row r="86" spans="1:7" ht="45" hidden="1" customHeight="1" x14ac:dyDescent="0.25">
      <c r="A86" s="78" t="s">
        <v>52</v>
      </c>
      <c r="B86" s="83"/>
      <c r="C86" s="3" t="s">
        <v>64</v>
      </c>
      <c r="D86" s="3" t="s">
        <v>49</v>
      </c>
      <c r="E86" s="3" t="s">
        <v>192</v>
      </c>
      <c r="F86" s="3" t="s">
        <v>53</v>
      </c>
      <c r="G86" s="31">
        <v>0</v>
      </c>
    </row>
    <row r="87" spans="1:7" ht="30" hidden="1" customHeight="1" x14ac:dyDescent="0.25">
      <c r="A87" s="74" t="s">
        <v>193</v>
      </c>
      <c r="B87" s="83"/>
      <c r="C87" s="3" t="s">
        <v>64</v>
      </c>
      <c r="D87" s="3" t="s">
        <v>49</v>
      </c>
      <c r="E87" s="3" t="s">
        <v>127</v>
      </c>
      <c r="F87" s="3" t="s">
        <v>41</v>
      </c>
      <c r="G87" s="31">
        <f>G88</f>
        <v>0</v>
      </c>
    </row>
    <row r="88" spans="1:7" ht="33" hidden="1" customHeight="1" x14ac:dyDescent="0.25">
      <c r="A88" s="34" t="s">
        <v>76</v>
      </c>
      <c r="B88" s="83"/>
      <c r="C88" s="3" t="s">
        <v>64</v>
      </c>
      <c r="D88" s="3" t="s">
        <v>49</v>
      </c>
      <c r="E88" s="3" t="s">
        <v>187</v>
      </c>
      <c r="F88" s="3" t="s">
        <v>41</v>
      </c>
      <c r="G88" s="31">
        <f>G89</f>
        <v>0</v>
      </c>
    </row>
    <row r="89" spans="1:7" ht="45" hidden="1" customHeight="1" x14ac:dyDescent="0.25">
      <c r="A89" s="75" t="s">
        <v>50</v>
      </c>
      <c r="B89" s="83"/>
      <c r="C89" s="3" t="s">
        <v>64</v>
      </c>
      <c r="D89" s="3" t="s">
        <v>49</v>
      </c>
      <c r="E89" s="3" t="s">
        <v>187</v>
      </c>
      <c r="F89" s="3" t="s">
        <v>51</v>
      </c>
      <c r="G89" s="31">
        <f>G90</f>
        <v>0</v>
      </c>
    </row>
    <row r="90" spans="1:7" ht="18.75" hidden="1" customHeight="1" x14ac:dyDescent="0.25">
      <c r="A90" s="76" t="s">
        <v>52</v>
      </c>
      <c r="B90" s="83"/>
      <c r="C90" s="3" t="s">
        <v>64</v>
      </c>
      <c r="D90" s="3" t="s">
        <v>49</v>
      </c>
      <c r="E90" s="3" t="s">
        <v>187</v>
      </c>
      <c r="F90" s="3" t="s">
        <v>53</v>
      </c>
      <c r="G90" s="31">
        <v>0</v>
      </c>
    </row>
    <row r="91" spans="1:7" ht="33" hidden="1" customHeight="1" x14ac:dyDescent="0.25">
      <c r="A91" s="8" t="s">
        <v>50</v>
      </c>
      <c r="B91" s="83">
        <v>956</v>
      </c>
      <c r="C91" s="3" t="s">
        <v>64</v>
      </c>
      <c r="D91" s="3" t="s">
        <v>49</v>
      </c>
      <c r="E91" s="3" t="s">
        <v>78</v>
      </c>
      <c r="F91" s="3" t="s">
        <v>51</v>
      </c>
      <c r="G91" s="31">
        <f>G92</f>
        <v>0</v>
      </c>
    </row>
    <row r="92" spans="1:7" ht="32.25" hidden="1" customHeight="1" x14ac:dyDescent="0.25">
      <c r="A92" s="12" t="s">
        <v>52</v>
      </c>
      <c r="B92" s="83">
        <v>956</v>
      </c>
      <c r="C92" s="3" t="s">
        <v>64</v>
      </c>
      <c r="D92" s="3" t="s">
        <v>49</v>
      </c>
      <c r="E92" s="3" t="s">
        <v>78</v>
      </c>
      <c r="F92" s="3" t="s">
        <v>53</v>
      </c>
      <c r="G92" s="31"/>
    </row>
    <row r="93" spans="1:7" ht="24" hidden="1" customHeight="1" x14ac:dyDescent="0.25">
      <c r="A93" s="12" t="s">
        <v>97</v>
      </c>
      <c r="B93" s="83">
        <v>956</v>
      </c>
      <c r="C93" s="3" t="s">
        <v>64</v>
      </c>
      <c r="D93" s="3" t="s">
        <v>49</v>
      </c>
      <c r="E93" s="3" t="s">
        <v>98</v>
      </c>
      <c r="F93" s="3" t="s">
        <v>41</v>
      </c>
      <c r="G93" s="31"/>
    </row>
    <row r="94" spans="1:7" ht="26.25" hidden="1" customHeight="1" x14ac:dyDescent="0.25">
      <c r="A94" s="8" t="s">
        <v>50</v>
      </c>
      <c r="B94" s="83">
        <v>956</v>
      </c>
      <c r="C94" s="3" t="s">
        <v>64</v>
      </c>
      <c r="D94" s="3" t="s">
        <v>49</v>
      </c>
      <c r="E94" s="3" t="s">
        <v>98</v>
      </c>
      <c r="F94" s="3" t="s">
        <v>51</v>
      </c>
      <c r="G94" s="31"/>
    </row>
    <row r="95" spans="1:7" ht="31.5" hidden="1" customHeight="1" x14ac:dyDescent="0.25">
      <c r="A95" s="12" t="s">
        <v>52</v>
      </c>
      <c r="B95" s="83">
        <v>956</v>
      </c>
      <c r="C95" s="3" t="s">
        <v>64</v>
      </c>
      <c r="D95" s="3" t="s">
        <v>49</v>
      </c>
      <c r="E95" s="3" t="s">
        <v>98</v>
      </c>
      <c r="F95" s="3" t="s">
        <v>53</v>
      </c>
      <c r="G95" s="31"/>
    </row>
    <row r="96" spans="1:7" ht="31.5" hidden="1" customHeight="1" x14ac:dyDescent="0.25">
      <c r="A96" s="28" t="s">
        <v>108</v>
      </c>
      <c r="B96" s="83">
        <v>956</v>
      </c>
      <c r="C96" s="4" t="s">
        <v>65</v>
      </c>
      <c r="D96" s="4" t="s">
        <v>39</v>
      </c>
      <c r="E96" s="4" t="s">
        <v>132</v>
      </c>
      <c r="F96" s="4" t="s">
        <v>41</v>
      </c>
      <c r="G96" s="32">
        <f t="shared" ref="G96:G99" si="5">G97</f>
        <v>0</v>
      </c>
    </row>
    <row r="97" spans="1:7" ht="45" hidden="1" customHeight="1" x14ac:dyDescent="0.25">
      <c r="A97" s="27" t="s">
        <v>109</v>
      </c>
      <c r="B97" s="83">
        <v>956</v>
      </c>
      <c r="C97" s="3" t="s">
        <v>65</v>
      </c>
      <c r="D97" s="3" t="s">
        <v>65</v>
      </c>
      <c r="E97" s="3" t="s">
        <v>132</v>
      </c>
      <c r="F97" s="3" t="s">
        <v>41</v>
      </c>
      <c r="G97" s="31">
        <f t="shared" si="5"/>
        <v>0</v>
      </c>
    </row>
    <row r="98" spans="1:7" ht="30" hidden="1" customHeight="1" x14ac:dyDescent="0.25">
      <c r="A98" s="25" t="s">
        <v>110</v>
      </c>
      <c r="B98" s="83">
        <v>956</v>
      </c>
      <c r="C98" s="3" t="s">
        <v>65</v>
      </c>
      <c r="D98" s="3" t="s">
        <v>65</v>
      </c>
      <c r="E98" s="3" t="s">
        <v>137</v>
      </c>
      <c r="F98" s="3" t="s">
        <v>41</v>
      </c>
      <c r="G98" s="31">
        <f t="shared" si="5"/>
        <v>0</v>
      </c>
    </row>
    <row r="99" spans="1:7" ht="45" hidden="1" x14ac:dyDescent="0.25">
      <c r="A99" s="8" t="s">
        <v>50</v>
      </c>
      <c r="B99" s="83">
        <v>956</v>
      </c>
      <c r="C99" s="3" t="s">
        <v>65</v>
      </c>
      <c r="D99" s="3" t="s">
        <v>65</v>
      </c>
      <c r="E99" s="3" t="s">
        <v>137</v>
      </c>
      <c r="F99" s="3" t="s">
        <v>51</v>
      </c>
      <c r="G99" s="31">
        <f t="shared" si="5"/>
        <v>0</v>
      </c>
    </row>
    <row r="100" spans="1:7" ht="45" hidden="1" customHeight="1" x14ac:dyDescent="0.25">
      <c r="A100" s="12" t="s">
        <v>52</v>
      </c>
      <c r="B100" s="83">
        <v>956</v>
      </c>
      <c r="C100" s="3" t="s">
        <v>65</v>
      </c>
      <c r="D100" s="3" t="s">
        <v>65</v>
      </c>
      <c r="E100" s="3" t="s">
        <v>137</v>
      </c>
      <c r="F100" s="3" t="s">
        <v>53</v>
      </c>
      <c r="G100" s="31"/>
    </row>
    <row r="101" spans="1:7" ht="28.5" x14ac:dyDescent="0.25">
      <c r="A101" s="6" t="s">
        <v>86</v>
      </c>
      <c r="B101" s="83">
        <v>956</v>
      </c>
      <c r="C101" s="4" t="s">
        <v>62</v>
      </c>
      <c r="D101" s="4" t="s">
        <v>39</v>
      </c>
      <c r="E101" s="4" t="s">
        <v>132</v>
      </c>
      <c r="F101" s="4" t="s">
        <v>41</v>
      </c>
      <c r="G101" s="32">
        <f>G102</f>
        <v>2802.3419999999996</v>
      </c>
    </row>
    <row r="102" spans="1:7" ht="28.5" x14ac:dyDescent="0.25">
      <c r="A102" s="6" t="s">
        <v>66</v>
      </c>
      <c r="B102" s="13">
        <v>956</v>
      </c>
      <c r="C102" s="4" t="s">
        <v>62</v>
      </c>
      <c r="D102" s="4" t="s">
        <v>38</v>
      </c>
      <c r="E102" s="4" t="s">
        <v>132</v>
      </c>
      <c r="F102" s="4" t="s">
        <v>41</v>
      </c>
      <c r="G102" s="32">
        <f>G103+G113</f>
        <v>2802.3419999999996</v>
      </c>
    </row>
    <row r="103" spans="1:7" ht="105" customHeight="1" x14ac:dyDescent="0.25">
      <c r="A103" s="14" t="s">
        <v>79</v>
      </c>
      <c r="B103" s="13">
        <v>956</v>
      </c>
      <c r="C103" s="4" t="s">
        <v>62</v>
      </c>
      <c r="D103" s="4" t="s">
        <v>38</v>
      </c>
      <c r="E103" s="3" t="s">
        <v>164</v>
      </c>
      <c r="F103" s="4" t="s">
        <v>41</v>
      </c>
      <c r="G103" s="32">
        <f t="shared" ref="G103" si="6">G104</f>
        <v>2802.3419999999996</v>
      </c>
    </row>
    <row r="104" spans="1:7" ht="30" customHeight="1" x14ac:dyDescent="0.25">
      <c r="A104" s="11" t="s">
        <v>80</v>
      </c>
      <c r="B104" s="83">
        <v>956</v>
      </c>
      <c r="C104" s="3" t="s">
        <v>62</v>
      </c>
      <c r="D104" s="3" t="s">
        <v>38</v>
      </c>
      <c r="E104" s="3" t="s">
        <v>164</v>
      </c>
      <c r="F104" s="3" t="s">
        <v>41</v>
      </c>
      <c r="G104" s="31">
        <f>G105+G107+G109+G111</f>
        <v>2802.3419999999996</v>
      </c>
    </row>
    <row r="105" spans="1:7" ht="34.5" customHeight="1" x14ac:dyDescent="0.25">
      <c r="A105" s="8" t="s">
        <v>45</v>
      </c>
      <c r="B105" s="83">
        <v>956</v>
      </c>
      <c r="C105" s="3" t="s">
        <v>62</v>
      </c>
      <c r="D105" s="3" t="s">
        <v>38</v>
      </c>
      <c r="E105" s="3" t="s">
        <v>136</v>
      </c>
      <c r="F105" s="3" t="s">
        <v>46</v>
      </c>
      <c r="G105" s="31">
        <f>G106</f>
        <v>1483.4839999999999</v>
      </c>
    </row>
    <row r="106" spans="1:7" ht="27" customHeight="1" x14ac:dyDescent="0.25">
      <c r="A106" s="8" t="s">
        <v>47</v>
      </c>
      <c r="B106" s="83">
        <v>956</v>
      </c>
      <c r="C106" s="3" t="s">
        <v>62</v>
      </c>
      <c r="D106" s="3" t="s">
        <v>38</v>
      </c>
      <c r="E106" s="3" t="s">
        <v>136</v>
      </c>
      <c r="F106" s="3" t="s">
        <v>48</v>
      </c>
      <c r="G106" s="31">
        <v>1483.4839999999999</v>
      </c>
    </row>
    <row r="107" spans="1:7" ht="32.25" customHeight="1" x14ac:dyDescent="0.25">
      <c r="A107" s="8" t="s">
        <v>50</v>
      </c>
      <c r="B107" s="83">
        <v>956</v>
      </c>
      <c r="C107" s="3" t="s">
        <v>62</v>
      </c>
      <c r="D107" s="3" t="s">
        <v>38</v>
      </c>
      <c r="E107" s="3" t="s">
        <v>164</v>
      </c>
      <c r="F107" s="3" t="s">
        <v>51</v>
      </c>
      <c r="G107" s="31">
        <f>G108</f>
        <v>1286.3579999999999</v>
      </c>
    </row>
    <row r="108" spans="1:7" ht="45" x14ac:dyDescent="0.25">
      <c r="A108" s="8" t="s">
        <v>52</v>
      </c>
      <c r="B108" s="83">
        <v>956</v>
      </c>
      <c r="C108" s="3" t="s">
        <v>62</v>
      </c>
      <c r="D108" s="3" t="s">
        <v>38</v>
      </c>
      <c r="E108" s="3" t="s">
        <v>164</v>
      </c>
      <c r="F108" s="3" t="s">
        <v>53</v>
      </c>
      <c r="G108" s="31">
        <v>1286.3579999999999</v>
      </c>
    </row>
    <row r="109" spans="1:7" ht="16.5" x14ac:dyDescent="0.25">
      <c r="A109" s="8" t="s">
        <v>55</v>
      </c>
      <c r="B109" s="83">
        <v>956</v>
      </c>
      <c r="C109" s="3" t="s">
        <v>62</v>
      </c>
      <c r="D109" s="3" t="s">
        <v>38</v>
      </c>
      <c r="E109" s="3" t="s">
        <v>164</v>
      </c>
      <c r="F109" s="3" t="s">
        <v>56</v>
      </c>
      <c r="G109" s="31">
        <f>G110</f>
        <v>32.5</v>
      </c>
    </row>
    <row r="110" spans="1:7" ht="30" x14ac:dyDescent="0.25">
      <c r="A110" s="9" t="s">
        <v>57</v>
      </c>
      <c r="B110" s="83">
        <v>956</v>
      </c>
      <c r="C110" s="3" t="s">
        <v>62</v>
      </c>
      <c r="D110" s="3" t="s">
        <v>38</v>
      </c>
      <c r="E110" s="3" t="s">
        <v>164</v>
      </c>
      <c r="F110" s="3" t="s">
        <v>58</v>
      </c>
      <c r="G110" s="31">
        <v>32.5</v>
      </c>
    </row>
    <row r="111" spans="1:7" ht="16.5" x14ac:dyDescent="0.25">
      <c r="A111" s="8" t="s">
        <v>145</v>
      </c>
      <c r="B111" s="83"/>
      <c r="C111" s="3" t="s">
        <v>62</v>
      </c>
      <c r="D111" s="3" t="s">
        <v>38</v>
      </c>
      <c r="E111" s="3" t="s">
        <v>164</v>
      </c>
      <c r="F111" s="3" t="s">
        <v>144</v>
      </c>
      <c r="G111" s="31">
        <f>G112</f>
        <v>0</v>
      </c>
    </row>
    <row r="112" spans="1:7" ht="35.25" customHeight="1" x14ac:dyDescent="0.25">
      <c r="A112" s="8" t="s">
        <v>30</v>
      </c>
      <c r="B112" s="83"/>
      <c r="C112" s="3" t="s">
        <v>62</v>
      </c>
      <c r="D112" s="3" t="s">
        <v>38</v>
      </c>
      <c r="E112" s="3" t="s">
        <v>164</v>
      </c>
      <c r="F112" s="3" t="s">
        <v>143</v>
      </c>
      <c r="G112" s="31">
        <v>0</v>
      </c>
    </row>
    <row r="113" spans="1:7" ht="35.25" hidden="1" customHeight="1" x14ac:dyDescent="0.25">
      <c r="A113" s="34" t="s">
        <v>181</v>
      </c>
      <c r="B113" s="83"/>
      <c r="C113" s="3" t="s">
        <v>62</v>
      </c>
      <c r="D113" s="3" t="s">
        <v>38</v>
      </c>
      <c r="E113" s="3" t="s">
        <v>196</v>
      </c>
      <c r="F113" s="3" t="s">
        <v>41</v>
      </c>
      <c r="G113" s="31">
        <f>G114</f>
        <v>0</v>
      </c>
    </row>
    <row r="114" spans="1:7" ht="35.25" hidden="1" customHeight="1" x14ac:dyDescent="0.25">
      <c r="A114" s="34" t="s">
        <v>182</v>
      </c>
      <c r="B114" s="83"/>
      <c r="C114" s="3" t="s">
        <v>62</v>
      </c>
      <c r="D114" s="3" t="s">
        <v>38</v>
      </c>
      <c r="E114" s="3" t="s">
        <v>197</v>
      </c>
      <c r="F114" s="3" t="s">
        <v>41</v>
      </c>
      <c r="G114" s="31">
        <f>G115</f>
        <v>0</v>
      </c>
    </row>
    <row r="115" spans="1:7" ht="35.25" hidden="1" customHeight="1" x14ac:dyDescent="0.25">
      <c r="A115" s="8" t="s">
        <v>194</v>
      </c>
      <c r="B115" s="83"/>
      <c r="C115" s="3" t="s">
        <v>62</v>
      </c>
      <c r="D115" s="3" t="s">
        <v>38</v>
      </c>
      <c r="E115" s="3" t="s">
        <v>195</v>
      </c>
      <c r="F115" s="3" t="s">
        <v>41</v>
      </c>
      <c r="G115" s="31">
        <f>G116</f>
        <v>0</v>
      </c>
    </row>
    <row r="116" spans="1:7" ht="35.25" hidden="1" customHeight="1" x14ac:dyDescent="0.25">
      <c r="A116" s="8" t="s">
        <v>50</v>
      </c>
      <c r="B116" s="83"/>
      <c r="C116" s="3" t="s">
        <v>62</v>
      </c>
      <c r="D116" s="3" t="s">
        <v>38</v>
      </c>
      <c r="E116" s="3" t="s">
        <v>195</v>
      </c>
      <c r="F116" s="3" t="s">
        <v>51</v>
      </c>
      <c r="G116" s="31">
        <f>G117</f>
        <v>0</v>
      </c>
    </row>
    <row r="117" spans="1:7" ht="45" hidden="1" x14ac:dyDescent="0.25">
      <c r="A117" s="8" t="s">
        <v>52</v>
      </c>
      <c r="B117" s="83"/>
      <c r="C117" s="3" t="s">
        <v>62</v>
      </c>
      <c r="D117" s="3" t="s">
        <v>38</v>
      </c>
      <c r="E117" s="3" t="s">
        <v>195</v>
      </c>
      <c r="F117" s="3" t="s">
        <v>53</v>
      </c>
      <c r="G117" s="31">
        <v>0</v>
      </c>
    </row>
    <row r="118" spans="1:7" ht="28.5" x14ac:dyDescent="0.25">
      <c r="A118" s="10" t="s">
        <v>111</v>
      </c>
      <c r="B118" s="13">
        <v>956</v>
      </c>
      <c r="C118" s="4" t="s">
        <v>112</v>
      </c>
      <c r="D118" s="4" t="s">
        <v>39</v>
      </c>
      <c r="E118" s="4" t="s">
        <v>132</v>
      </c>
      <c r="F118" s="4" t="s">
        <v>41</v>
      </c>
      <c r="G118" s="32">
        <f t="shared" ref="G118:G122" si="7">G119</f>
        <v>0</v>
      </c>
    </row>
    <row r="119" spans="1:7" ht="16.5" x14ac:dyDescent="0.25">
      <c r="A119" s="8" t="s">
        <v>113</v>
      </c>
      <c r="B119" s="83">
        <v>956</v>
      </c>
      <c r="C119" s="3" t="s">
        <v>112</v>
      </c>
      <c r="D119" s="3" t="s">
        <v>43</v>
      </c>
      <c r="E119" s="3" t="s">
        <v>132</v>
      </c>
      <c r="F119" s="3" t="s">
        <v>41</v>
      </c>
      <c r="G119" s="31">
        <f t="shared" si="7"/>
        <v>0</v>
      </c>
    </row>
    <row r="120" spans="1:7" ht="30" x14ac:dyDescent="0.25">
      <c r="A120" s="8" t="s">
        <v>114</v>
      </c>
      <c r="B120" s="83">
        <v>956</v>
      </c>
      <c r="C120" s="3" t="s">
        <v>112</v>
      </c>
      <c r="D120" s="3" t="s">
        <v>43</v>
      </c>
      <c r="E120" s="3" t="s">
        <v>165</v>
      </c>
      <c r="F120" s="3" t="s">
        <v>41</v>
      </c>
      <c r="G120" s="31">
        <f t="shared" si="7"/>
        <v>0</v>
      </c>
    </row>
    <row r="121" spans="1:7" ht="45" x14ac:dyDescent="0.25">
      <c r="A121" s="8" t="s">
        <v>115</v>
      </c>
      <c r="B121" s="83">
        <v>956</v>
      </c>
      <c r="C121" s="3" t="s">
        <v>112</v>
      </c>
      <c r="D121" s="3" t="s">
        <v>43</v>
      </c>
      <c r="E121" s="3" t="s">
        <v>138</v>
      </c>
      <c r="F121" s="3" t="s">
        <v>41</v>
      </c>
      <c r="G121" s="31">
        <f t="shared" si="7"/>
        <v>0</v>
      </c>
    </row>
    <row r="122" spans="1:7" ht="45" x14ac:dyDescent="0.25">
      <c r="A122" s="8" t="s">
        <v>50</v>
      </c>
      <c r="B122" s="83">
        <v>956</v>
      </c>
      <c r="C122" s="3" t="s">
        <v>112</v>
      </c>
      <c r="D122" s="3" t="s">
        <v>43</v>
      </c>
      <c r="E122" s="3" t="s">
        <v>138</v>
      </c>
      <c r="F122" s="3" t="s">
        <v>51</v>
      </c>
      <c r="G122" s="31">
        <f t="shared" si="7"/>
        <v>0</v>
      </c>
    </row>
    <row r="123" spans="1:7" ht="45" x14ac:dyDescent="0.25">
      <c r="A123" s="8" t="s">
        <v>52</v>
      </c>
      <c r="B123" s="83">
        <v>956</v>
      </c>
      <c r="C123" s="3" t="s">
        <v>112</v>
      </c>
      <c r="D123" s="3" t="s">
        <v>43</v>
      </c>
      <c r="E123" s="3" t="s">
        <v>165</v>
      </c>
      <c r="F123" s="3" t="s">
        <v>53</v>
      </c>
      <c r="G123" s="31">
        <v>0</v>
      </c>
    </row>
    <row r="124" spans="1:7" ht="17.25" thickBot="1" x14ac:dyDescent="0.3">
      <c r="A124" s="124" t="s">
        <v>70</v>
      </c>
      <c r="B124" s="125"/>
      <c r="C124" s="125"/>
      <c r="D124" s="125"/>
      <c r="E124" s="125"/>
      <c r="F124" s="126"/>
      <c r="G124" s="82">
        <f>G9+G44+G53+G62+G82+G96+G101+G118</f>
        <v>8557.3639999999996</v>
      </c>
    </row>
  </sheetData>
  <mergeCells count="11">
    <mergeCell ref="A124:F124"/>
    <mergeCell ref="E1:G1"/>
    <mergeCell ref="F2:G2"/>
    <mergeCell ref="A3:G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1327-7A06-4721-A7DE-52BA58B45440}">
  <sheetPr>
    <pageSetUpPr fitToPage="1"/>
  </sheetPr>
  <dimension ref="A1:S47"/>
  <sheetViews>
    <sheetView tabSelected="1" workbookViewId="0">
      <selection activeCell="A9" sqref="A9:G9"/>
    </sheetView>
  </sheetViews>
  <sheetFormatPr defaultRowHeight="15" x14ac:dyDescent="0.25"/>
  <cols>
    <col min="1" max="1" width="39.85546875" customWidth="1"/>
    <col min="5" max="5" width="16" customWidth="1"/>
    <col min="7" max="8" width="10.85546875" bestFit="1" customWidth="1"/>
    <col min="9" max="9" width="11.85546875" customWidth="1"/>
  </cols>
  <sheetData>
    <row r="1" spans="1:19" x14ac:dyDescent="0.25">
      <c r="D1" s="138" t="s">
        <v>225</v>
      </c>
      <c r="E1" s="138"/>
      <c r="F1" s="138"/>
      <c r="G1" s="138"/>
      <c r="H1" s="138"/>
    </row>
    <row r="2" spans="1:19" x14ac:dyDescent="0.25">
      <c r="D2" s="138"/>
      <c r="E2" s="138"/>
      <c r="F2" s="138"/>
      <c r="G2" s="138"/>
      <c r="H2" s="138"/>
    </row>
    <row r="3" spans="1:19" x14ac:dyDescent="0.25">
      <c r="D3" s="138"/>
      <c r="E3" s="138"/>
      <c r="F3" s="138"/>
      <c r="G3" s="138"/>
      <c r="H3" s="138"/>
    </row>
    <row r="4" spans="1:19" x14ac:dyDescent="0.25">
      <c r="D4" s="138"/>
      <c r="E4" s="138"/>
      <c r="F4" s="138"/>
      <c r="G4" s="138"/>
      <c r="H4" s="138"/>
    </row>
    <row r="5" spans="1:19" x14ac:dyDescent="0.25">
      <c r="D5" s="138"/>
      <c r="E5" s="138"/>
      <c r="F5" s="138"/>
      <c r="G5" s="138"/>
      <c r="H5" s="138"/>
    </row>
    <row r="6" spans="1:19" x14ac:dyDescent="0.25">
      <c r="A6" s="87"/>
      <c r="D6" s="138"/>
      <c r="E6" s="138"/>
      <c r="F6" s="138"/>
      <c r="G6" s="138"/>
      <c r="H6" s="138"/>
    </row>
    <row r="7" spans="1:19" ht="16.5" x14ac:dyDescent="0.25">
      <c r="A7" s="88"/>
      <c r="D7" s="138"/>
      <c r="E7" s="138"/>
      <c r="F7" s="138"/>
      <c r="G7" s="138"/>
      <c r="H7" s="138"/>
    </row>
    <row r="8" spans="1:19" ht="16.5" x14ac:dyDescent="0.25">
      <c r="A8" s="88"/>
      <c r="D8" s="89"/>
      <c r="E8" s="89"/>
      <c r="F8" s="138" t="str">
        <f>'4'!F2:G2</f>
        <v>95-а от 11.11.2022</v>
      </c>
      <c r="G8" s="138"/>
      <c r="H8" s="89"/>
    </row>
    <row r="9" spans="1:19" ht="54.75" customHeight="1" x14ac:dyDescent="0.25">
      <c r="A9" s="139" t="s">
        <v>226</v>
      </c>
      <c r="B9" s="139"/>
      <c r="C9" s="139"/>
      <c r="D9" s="139"/>
      <c r="E9" s="139"/>
      <c r="F9" s="139"/>
      <c r="G9" s="139"/>
      <c r="H9" s="90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ht="16.5" x14ac:dyDescent="0.25">
      <c r="A10" s="91"/>
      <c r="B10" s="91"/>
      <c r="C10" s="91"/>
      <c r="D10" s="91"/>
      <c r="E10" s="91"/>
      <c r="F10" s="91"/>
      <c r="G10" s="91"/>
    </row>
    <row r="12" spans="1:19" ht="15.75" thickBot="1" x14ac:dyDescent="0.3">
      <c r="G12" t="s">
        <v>215</v>
      </c>
    </row>
    <row r="13" spans="1:19" ht="15" customHeight="1" x14ac:dyDescent="0.25">
      <c r="A13" s="140" t="s">
        <v>36</v>
      </c>
      <c r="B13" s="142" t="s">
        <v>67</v>
      </c>
      <c r="C13" s="134" t="s">
        <v>81</v>
      </c>
      <c r="D13" s="134" t="s">
        <v>82</v>
      </c>
      <c r="E13" s="142" t="s">
        <v>37</v>
      </c>
      <c r="F13" s="142" t="s">
        <v>68</v>
      </c>
      <c r="G13" s="143">
        <v>2023</v>
      </c>
    </row>
    <row r="14" spans="1:19" x14ac:dyDescent="0.25">
      <c r="A14" s="141"/>
      <c r="B14" s="143"/>
      <c r="C14" s="135"/>
      <c r="D14" s="135"/>
      <c r="E14" s="143"/>
      <c r="F14" s="143"/>
      <c r="G14" s="143"/>
    </row>
    <row r="15" spans="1:19" hidden="1" x14ac:dyDescent="0.25">
      <c r="A15" s="92" t="s">
        <v>69</v>
      </c>
      <c r="B15" s="93" t="s">
        <v>96</v>
      </c>
      <c r="C15" s="94" t="s">
        <v>38</v>
      </c>
      <c r="D15" s="94" t="s">
        <v>39</v>
      </c>
      <c r="E15" s="93" t="s">
        <v>132</v>
      </c>
      <c r="F15" s="93" t="s">
        <v>41</v>
      </c>
      <c r="G15" s="95"/>
    </row>
    <row r="16" spans="1:19" ht="28.5" hidden="1" x14ac:dyDescent="0.25">
      <c r="A16" s="96" t="s">
        <v>174</v>
      </c>
      <c r="B16" s="93" t="s">
        <v>96</v>
      </c>
      <c r="C16" s="94" t="s">
        <v>38</v>
      </c>
      <c r="D16" s="94" t="s">
        <v>175</v>
      </c>
      <c r="E16" s="93" t="s">
        <v>132</v>
      </c>
      <c r="F16" s="93" t="s">
        <v>41</v>
      </c>
      <c r="G16" s="95">
        <f>G17</f>
        <v>0</v>
      </c>
    </row>
    <row r="17" spans="1:7" ht="30" hidden="1" x14ac:dyDescent="0.25">
      <c r="A17" s="74" t="s">
        <v>189</v>
      </c>
      <c r="B17" s="93" t="s">
        <v>96</v>
      </c>
      <c r="C17" s="94" t="s">
        <v>38</v>
      </c>
      <c r="D17" s="94" t="s">
        <v>175</v>
      </c>
      <c r="E17" s="93" t="s">
        <v>177</v>
      </c>
      <c r="F17" s="93" t="s">
        <v>41</v>
      </c>
      <c r="G17" s="95">
        <f>G18</f>
        <v>0</v>
      </c>
    </row>
    <row r="18" spans="1:7" ht="47.25" hidden="1" x14ac:dyDescent="0.25">
      <c r="A18" s="97" t="s">
        <v>182</v>
      </c>
      <c r="B18" s="93" t="s">
        <v>96</v>
      </c>
      <c r="C18" s="94" t="s">
        <v>38</v>
      </c>
      <c r="D18" s="94" t="s">
        <v>175</v>
      </c>
      <c r="E18" s="93" t="s">
        <v>216</v>
      </c>
      <c r="F18" s="93" t="s">
        <v>41</v>
      </c>
      <c r="G18" s="95">
        <f>G19</f>
        <v>0</v>
      </c>
    </row>
    <row r="19" spans="1:7" ht="57" hidden="1" x14ac:dyDescent="0.25">
      <c r="A19" s="96" t="s">
        <v>176</v>
      </c>
      <c r="B19" s="13">
        <v>956</v>
      </c>
      <c r="C19" s="4" t="s">
        <v>38</v>
      </c>
      <c r="D19" s="4" t="s">
        <v>175</v>
      </c>
      <c r="E19" s="85" t="s">
        <v>217</v>
      </c>
      <c r="F19" s="4" t="s">
        <v>41</v>
      </c>
      <c r="G19" s="98">
        <f t="shared" ref="G19:G21" si="0">G20</f>
        <v>0</v>
      </c>
    </row>
    <row r="20" spans="1:7" ht="45" hidden="1" x14ac:dyDescent="0.25">
      <c r="A20" s="17" t="s">
        <v>178</v>
      </c>
      <c r="B20" s="83">
        <v>956</v>
      </c>
      <c r="C20" s="3" t="s">
        <v>38</v>
      </c>
      <c r="D20" s="3" t="s">
        <v>175</v>
      </c>
      <c r="E20" s="84" t="s">
        <v>179</v>
      </c>
      <c r="F20" s="3" t="s">
        <v>41</v>
      </c>
      <c r="G20" s="95">
        <f t="shared" si="0"/>
        <v>0</v>
      </c>
    </row>
    <row r="21" spans="1:7" ht="30" hidden="1" x14ac:dyDescent="0.25">
      <c r="A21" s="17" t="s">
        <v>50</v>
      </c>
      <c r="B21" s="83">
        <v>956</v>
      </c>
      <c r="C21" s="3" t="s">
        <v>38</v>
      </c>
      <c r="D21" s="3" t="s">
        <v>175</v>
      </c>
      <c r="E21" s="84" t="s">
        <v>179</v>
      </c>
      <c r="F21" s="3" t="s">
        <v>51</v>
      </c>
      <c r="G21" s="95">
        <f t="shared" si="0"/>
        <v>0</v>
      </c>
    </row>
    <row r="22" spans="1:7" ht="45" hidden="1" x14ac:dyDescent="0.25">
      <c r="A22" s="76" t="s">
        <v>52</v>
      </c>
      <c r="B22" s="83">
        <v>956</v>
      </c>
      <c r="C22" s="3" t="s">
        <v>38</v>
      </c>
      <c r="D22" s="3" t="s">
        <v>175</v>
      </c>
      <c r="E22" s="84" t="s">
        <v>179</v>
      </c>
      <c r="F22" s="3" t="s">
        <v>53</v>
      </c>
      <c r="G22" s="95">
        <v>0</v>
      </c>
    </row>
    <row r="23" spans="1:7" ht="31.5" hidden="1" x14ac:dyDescent="0.25">
      <c r="A23" s="41" t="s">
        <v>102</v>
      </c>
      <c r="B23" s="13">
        <v>956</v>
      </c>
      <c r="C23" s="4" t="s">
        <v>49</v>
      </c>
      <c r="D23" s="4" t="s">
        <v>39</v>
      </c>
      <c r="E23" s="4" t="s">
        <v>132</v>
      </c>
      <c r="F23" s="4" t="s">
        <v>41</v>
      </c>
      <c r="G23" s="99">
        <f t="shared" ref="G23:G28" si="1">G24</f>
        <v>0</v>
      </c>
    </row>
    <row r="24" spans="1:7" ht="16.5" hidden="1" x14ac:dyDescent="0.25">
      <c r="A24" s="17" t="s">
        <v>140</v>
      </c>
      <c r="B24" s="83">
        <v>956</v>
      </c>
      <c r="C24" s="3" t="s">
        <v>49</v>
      </c>
      <c r="D24" s="3" t="s">
        <v>141</v>
      </c>
      <c r="E24" s="3" t="s">
        <v>132</v>
      </c>
      <c r="F24" s="3" t="s">
        <v>41</v>
      </c>
      <c r="G24" s="100">
        <f>G27</f>
        <v>0</v>
      </c>
    </row>
    <row r="25" spans="1:7" ht="30" hidden="1" x14ac:dyDescent="0.25">
      <c r="A25" s="74" t="s">
        <v>189</v>
      </c>
      <c r="B25" s="83">
        <v>956</v>
      </c>
      <c r="C25" s="3" t="s">
        <v>49</v>
      </c>
      <c r="D25" s="3" t="s">
        <v>141</v>
      </c>
      <c r="E25" s="3" t="s">
        <v>218</v>
      </c>
      <c r="F25" s="3" t="s">
        <v>41</v>
      </c>
      <c r="G25" s="100">
        <f>G26</f>
        <v>0</v>
      </c>
    </row>
    <row r="26" spans="1:7" ht="47.25" hidden="1" x14ac:dyDescent="0.25">
      <c r="A26" s="97" t="s">
        <v>182</v>
      </c>
      <c r="B26" s="83">
        <v>956</v>
      </c>
      <c r="C26" s="3" t="s">
        <v>49</v>
      </c>
      <c r="D26" s="3" t="s">
        <v>141</v>
      </c>
      <c r="E26" s="3" t="s">
        <v>219</v>
      </c>
      <c r="F26" s="3" t="s">
        <v>41</v>
      </c>
      <c r="G26" s="100">
        <f>G27</f>
        <v>0</v>
      </c>
    </row>
    <row r="27" spans="1:7" ht="45" hidden="1" x14ac:dyDescent="0.25">
      <c r="A27" s="17" t="s">
        <v>167</v>
      </c>
      <c r="B27" s="83">
        <v>956</v>
      </c>
      <c r="C27" s="3" t="s">
        <v>49</v>
      </c>
      <c r="D27" s="3" t="s">
        <v>141</v>
      </c>
      <c r="E27" s="3" t="s">
        <v>180</v>
      </c>
      <c r="F27" s="3" t="s">
        <v>41</v>
      </c>
      <c r="G27" s="100">
        <f t="shared" si="1"/>
        <v>0</v>
      </c>
    </row>
    <row r="28" spans="1:7" ht="30" hidden="1" x14ac:dyDescent="0.25">
      <c r="A28" s="17" t="s">
        <v>50</v>
      </c>
      <c r="B28" s="83">
        <v>956</v>
      </c>
      <c r="C28" s="3" t="s">
        <v>49</v>
      </c>
      <c r="D28" s="3" t="s">
        <v>141</v>
      </c>
      <c r="E28" s="3" t="s">
        <v>180</v>
      </c>
      <c r="F28" s="3" t="s">
        <v>51</v>
      </c>
      <c r="G28" s="100">
        <f t="shared" si="1"/>
        <v>0</v>
      </c>
    </row>
    <row r="29" spans="1:7" ht="45" hidden="1" x14ac:dyDescent="0.25">
      <c r="A29" s="76" t="s">
        <v>52</v>
      </c>
      <c r="B29" s="83">
        <v>956</v>
      </c>
      <c r="C29" s="3" t="s">
        <v>49</v>
      </c>
      <c r="D29" s="3" t="s">
        <v>141</v>
      </c>
      <c r="E29" s="3" t="s">
        <v>180</v>
      </c>
      <c r="F29" s="3" t="s">
        <v>53</v>
      </c>
      <c r="G29" s="100">
        <v>0</v>
      </c>
    </row>
    <row r="30" spans="1:7" ht="30" hidden="1" x14ac:dyDescent="0.25">
      <c r="A30" s="74" t="s">
        <v>189</v>
      </c>
      <c r="B30" s="83">
        <v>956</v>
      </c>
      <c r="C30" s="3" t="s">
        <v>64</v>
      </c>
      <c r="D30" s="3" t="s">
        <v>49</v>
      </c>
      <c r="E30" s="3" t="s">
        <v>190</v>
      </c>
      <c r="F30" s="3" t="s">
        <v>41</v>
      </c>
      <c r="G30" s="31">
        <f>G31</f>
        <v>0</v>
      </c>
    </row>
    <row r="31" spans="1:7" ht="47.25" hidden="1" x14ac:dyDescent="0.25">
      <c r="A31" s="97" t="s">
        <v>182</v>
      </c>
      <c r="B31" s="83">
        <v>956</v>
      </c>
      <c r="C31" s="3" t="s">
        <v>64</v>
      </c>
      <c r="D31" s="3" t="s">
        <v>49</v>
      </c>
      <c r="E31" s="3" t="s">
        <v>220</v>
      </c>
      <c r="F31" s="3" t="s">
        <v>41</v>
      </c>
      <c r="G31" s="31">
        <f>G32:G32</f>
        <v>0</v>
      </c>
    </row>
    <row r="32" spans="1:7" ht="90" hidden="1" x14ac:dyDescent="0.25">
      <c r="A32" s="74" t="s">
        <v>191</v>
      </c>
      <c r="B32" s="83">
        <v>956</v>
      </c>
      <c r="C32" s="3" t="s">
        <v>64</v>
      </c>
      <c r="D32" s="3" t="s">
        <v>49</v>
      </c>
      <c r="E32" s="3" t="s">
        <v>192</v>
      </c>
      <c r="F32" s="3" t="s">
        <v>41</v>
      </c>
      <c r="G32" s="31">
        <f>G33</f>
        <v>0</v>
      </c>
    </row>
    <row r="33" spans="1:7" ht="30" hidden="1" x14ac:dyDescent="0.25">
      <c r="A33" s="101" t="s">
        <v>50</v>
      </c>
      <c r="B33" s="83">
        <v>956</v>
      </c>
      <c r="C33" s="3" t="s">
        <v>64</v>
      </c>
      <c r="D33" s="3" t="s">
        <v>49</v>
      </c>
      <c r="E33" s="3" t="s">
        <v>192</v>
      </c>
      <c r="F33" s="3" t="s">
        <v>51</v>
      </c>
      <c r="G33" s="31">
        <f>G34</f>
        <v>0</v>
      </c>
    </row>
    <row r="34" spans="1:7" ht="45" hidden="1" x14ac:dyDescent="0.25">
      <c r="A34" s="78" t="s">
        <v>52</v>
      </c>
      <c r="B34" s="83">
        <v>956</v>
      </c>
      <c r="C34" s="3" t="s">
        <v>64</v>
      </c>
      <c r="D34" s="3" t="s">
        <v>49</v>
      </c>
      <c r="E34" s="3" t="s">
        <v>192</v>
      </c>
      <c r="F34" s="3" t="s">
        <v>53</v>
      </c>
      <c r="G34" s="31">
        <v>0</v>
      </c>
    </row>
    <row r="35" spans="1:7" ht="16.5" x14ac:dyDescent="0.25">
      <c r="A35" s="92" t="s">
        <v>84</v>
      </c>
      <c r="B35" s="83">
        <v>956</v>
      </c>
      <c r="C35" s="4" t="s">
        <v>54</v>
      </c>
      <c r="D35" s="4" t="s">
        <v>39</v>
      </c>
      <c r="E35" s="4" t="s">
        <v>132</v>
      </c>
      <c r="F35" s="4" t="s">
        <v>41</v>
      </c>
      <c r="G35" s="32">
        <f>G36</f>
        <v>3294</v>
      </c>
    </row>
    <row r="36" spans="1:7" ht="16.5" x14ac:dyDescent="0.25">
      <c r="A36" s="17" t="s">
        <v>63</v>
      </c>
      <c r="B36" s="83">
        <v>956</v>
      </c>
      <c r="C36" s="3" t="s">
        <v>54</v>
      </c>
      <c r="D36" s="3" t="s">
        <v>61</v>
      </c>
      <c r="E36" s="3" t="s">
        <v>132</v>
      </c>
      <c r="F36" s="3" t="s">
        <v>41</v>
      </c>
      <c r="G36" s="31">
        <f>G40+H50</f>
        <v>3294</v>
      </c>
    </row>
    <row r="37" spans="1:7" ht="47.25" x14ac:dyDescent="0.25">
      <c r="A37" s="97" t="s">
        <v>181</v>
      </c>
      <c r="B37" s="83">
        <v>956</v>
      </c>
      <c r="C37" s="3" t="s">
        <v>54</v>
      </c>
      <c r="D37" s="3" t="s">
        <v>61</v>
      </c>
      <c r="E37" s="3" t="s">
        <v>221</v>
      </c>
      <c r="F37" s="3" t="s">
        <v>41</v>
      </c>
      <c r="G37" s="31">
        <f>G38</f>
        <v>3294</v>
      </c>
    </row>
    <row r="38" spans="1:7" ht="47.25" x14ac:dyDescent="0.25">
      <c r="A38" s="97" t="s">
        <v>182</v>
      </c>
      <c r="B38" s="83">
        <v>956</v>
      </c>
      <c r="C38" s="3" t="s">
        <v>54</v>
      </c>
      <c r="D38" s="3" t="s">
        <v>61</v>
      </c>
      <c r="E38" s="3" t="s">
        <v>222</v>
      </c>
      <c r="F38" s="3" t="s">
        <v>41</v>
      </c>
      <c r="G38" s="31">
        <f>G40</f>
        <v>3294</v>
      </c>
    </row>
    <row r="39" spans="1:7" ht="92.25" customHeight="1" x14ac:dyDescent="0.25">
      <c r="A39" s="17" t="s">
        <v>227</v>
      </c>
      <c r="B39" s="83">
        <v>956</v>
      </c>
      <c r="C39" s="3" t="s">
        <v>54</v>
      </c>
      <c r="D39" s="3" t="s">
        <v>61</v>
      </c>
      <c r="E39" s="3" t="s">
        <v>166</v>
      </c>
      <c r="F39" s="3" t="s">
        <v>41</v>
      </c>
      <c r="G39" s="31">
        <f t="shared" ref="G39:G40" si="2">G40</f>
        <v>3294</v>
      </c>
    </row>
    <row r="40" spans="1:7" ht="30" x14ac:dyDescent="0.25">
      <c r="A40" s="17" t="s">
        <v>50</v>
      </c>
      <c r="B40" s="83">
        <v>956</v>
      </c>
      <c r="C40" s="3" t="s">
        <v>54</v>
      </c>
      <c r="D40" s="3" t="s">
        <v>61</v>
      </c>
      <c r="E40" s="3" t="s">
        <v>166</v>
      </c>
      <c r="F40" s="3" t="s">
        <v>51</v>
      </c>
      <c r="G40" s="31">
        <f t="shared" si="2"/>
        <v>3294</v>
      </c>
    </row>
    <row r="41" spans="1:7" ht="47.25" customHeight="1" x14ac:dyDescent="0.25">
      <c r="A41" s="76" t="s">
        <v>52</v>
      </c>
      <c r="B41" s="83">
        <v>956</v>
      </c>
      <c r="C41" s="3" t="s">
        <v>54</v>
      </c>
      <c r="D41" s="3" t="s">
        <v>223</v>
      </c>
      <c r="E41" s="3" t="s">
        <v>166</v>
      </c>
      <c r="F41" s="3" t="s">
        <v>53</v>
      </c>
      <c r="G41" s="31">
        <v>3294</v>
      </c>
    </row>
    <row r="42" spans="1:7" ht="47.25" hidden="1" customHeight="1" x14ac:dyDescent="0.25">
      <c r="A42" s="97" t="s">
        <v>181</v>
      </c>
      <c r="B42" s="83">
        <v>956</v>
      </c>
      <c r="C42" s="3" t="s">
        <v>62</v>
      </c>
      <c r="D42" s="3" t="s">
        <v>38</v>
      </c>
      <c r="E42" s="3" t="s">
        <v>196</v>
      </c>
      <c r="F42" s="3" t="s">
        <v>41</v>
      </c>
      <c r="G42" s="100">
        <f>G43</f>
        <v>0</v>
      </c>
    </row>
    <row r="43" spans="1:7" ht="47.25" hidden="1" customHeight="1" x14ac:dyDescent="0.25">
      <c r="A43" s="97" t="s">
        <v>182</v>
      </c>
      <c r="B43" s="83">
        <v>956</v>
      </c>
      <c r="C43" s="3" t="s">
        <v>62</v>
      </c>
      <c r="D43" s="3" t="s">
        <v>38</v>
      </c>
      <c r="E43" s="3" t="s">
        <v>197</v>
      </c>
      <c r="F43" s="3" t="s">
        <v>41</v>
      </c>
      <c r="G43" s="100">
        <f>G44</f>
        <v>0</v>
      </c>
    </row>
    <row r="44" spans="1:7" ht="47.25" hidden="1" customHeight="1" x14ac:dyDescent="0.25">
      <c r="A44" s="17" t="s">
        <v>194</v>
      </c>
      <c r="B44" s="83">
        <v>956</v>
      </c>
      <c r="C44" s="3" t="s">
        <v>62</v>
      </c>
      <c r="D44" s="3" t="s">
        <v>38</v>
      </c>
      <c r="E44" s="3" t="s">
        <v>195</v>
      </c>
      <c r="F44" s="3" t="s">
        <v>41</v>
      </c>
      <c r="G44" s="100">
        <f>G45</f>
        <v>0</v>
      </c>
    </row>
    <row r="45" spans="1:7" ht="47.25" hidden="1" customHeight="1" x14ac:dyDescent="0.25">
      <c r="A45" s="17" t="s">
        <v>50</v>
      </c>
      <c r="B45" s="83">
        <v>956</v>
      </c>
      <c r="C45" s="3" t="s">
        <v>62</v>
      </c>
      <c r="D45" s="3" t="s">
        <v>38</v>
      </c>
      <c r="E45" s="3" t="s">
        <v>195</v>
      </c>
      <c r="F45" s="3" t="s">
        <v>51</v>
      </c>
      <c r="G45" s="100">
        <f>G46</f>
        <v>0</v>
      </c>
    </row>
    <row r="46" spans="1:7" ht="45" hidden="1" x14ac:dyDescent="0.25">
      <c r="A46" s="17" t="s">
        <v>52</v>
      </c>
      <c r="B46" s="83">
        <v>956</v>
      </c>
      <c r="C46" s="3" t="s">
        <v>62</v>
      </c>
      <c r="D46" s="3" t="s">
        <v>38</v>
      </c>
      <c r="E46" s="3" t="s">
        <v>195</v>
      </c>
      <c r="F46" s="3" t="s">
        <v>53</v>
      </c>
      <c r="G46" s="100">
        <v>0</v>
      </c>
    </row>
    <row r="47" spans="1:7" x14ac:dyDescent="0.25">
      <c r="A47" s="102" t="s">
        <v>224</v>
      </c>
      <c r="B47" s="103"/>
      <c r="C47" s="103"/>
      <c r="D47" s="103"/>
      <c r="E47" s="103"/>
      <c r="F47" s="103"/>
      <c r="G47" s="102">
        <f>G19+G23+G35+G42+G30</f>
        <v>3294</v>
      </c>
    </row>
  </sheetData>
  <mergeCells count="10">
    <mergeCell ref="D1:H7"/>
    <mergeCell ref="F8:G8"/>
    <mergeCell ref="A9:G9"/>
    <mergeCell ref="A13:A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scale="7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4"/>
  <sheetViews>
    <sheetView view="pageBreakPreview" topLeftCell="A68" workbookViewId="0">
      <selection activeCell="A3" sqref="A3:G3"/>
    </sheetView>
  </sheetViews>
  <sheetFormatPr defaultRowHeight="15" x14ac:dyDescent="0.25"/>
  <cols>
    <col min="1" max="1" width="37.28515625" style="1" customWidth="1"/>
    <col min="2" max="2" width="7.42578125" style="1" customWidth="1"/>
    <col min="3" max="3" width="5.85546875" style="1" customWidth="1"/>
    <col min="4" max="4" width="8.42578125" style="1" customWidth="1"/>
    <col min="5" max="5" width="12.28515625" style="1" customWidth="1"/>
    <col min="6" max="6" width="7.140625" style="1" customWidth="1"/>
    <col min="7" max="7" width="14.28515625" style="1" customWidth="1"/>
    <col min="8" max="16384" width="9.140625" style="1"/>
  </cols>
  <sheetData>
    <row r="1" spans="1:7" ht="153" customHeight="1" x14ac:dyDescent="0.25">
      <c r="E1" s="127" t="s">
        <v>214</v>
      </c>
      <c r="F1" s="128"/>
      <c r="G1" s="128"/>
    </row>
    <row r="2" spans="1:7" ht="32.25" customHeight="1" x14ac:dyDescent="0.25">
      <c r="F2" s="129" t="str">
        <f>'3'!F2:G2</f>
        <v>95-а от 11.11.2022</v>
      </c>
      <c r="G2" s="129"/>
    </row>
    <row r="3" spans="1:7" ht="35.25" customHeight="1" x14ac:dyDescent="0.25">
      <c r="A3" s="112" t="s">
        <v>212</v>
      </c>
      <c r="B3" s="112"/>
      <c r="C3" s="112"/>
      <c r="D3" s="112"/>
      <c r="E3" s="112"/>
      <c r="F3" s="112"/>
      <c r="G3" s="112"/>
    </row>
    <row r="5" spans="1:7" ht="15.75" thickBot="1" x14ac:dyDescent="0.3">
      <c r="G5" s="1" t="s">
        <v>87</v>
      </c>
    </row>
    <row r="6" spans="1:7" ht="15" customHeight="1" x14ac:dyDescent="0.25">
      <c r="A6" s="130" t="s">
        <v>36</v>
      </c>
      <c r="B6" s="132" t="s">
        <v>67</v>
      </c>
      <c r="C6" s="134" t="s">
        <v>81</v>
      </c>
      <c r="D6" s="134" t="s">
        <v>82</v>
      </c>
      <c r="E6" s="132" t="s">
        <v>37</v>
      </c>
      <c r="F6" s="132" t="s">
        <v>68</v>
      </c>
      <c r="G6" s="136" t="s">
        <v>213</v>
      </c>
    </row>
    <row r="7" spans="1:7" ht="44.25" customHeight="1" x14ac:dyDescent="0.25">
      <c r="A7" s="131"/>
      <c r="B7" s="133"/>
      <c r="C7" s="135"/>
      <c r="D7" s="135"/>
      <c r="E7" s="133"/>
      <c r="F7" s="133"/>
      <c r="G7" s="137"/>
    </row>
    <row r="8" spans="1:7" ht="28.5" x14ac:dyDescent="0.25">
      <c r="A8" s="6" t="s">
        <v>88</v>
      </c>
      <c r="B8" s="13">
        <v>956</v>
      </c>
      <c r="C8" s="5" t="s">
        <v>39</v>
      </c>
      <c r="D8" s="5" t="s">
        <v>39</v>
      </c>
      <c r="E8" s="5" t="s">
        <v>132</v>
      </c>
      <c r="F8" s="5" t="s">
        <v>41</v>
      </c>
      <c r="G8" s="32">
        <f>G124</f>
        <v>8557.3639999999996</v>
      </c>
    </row>
    <row r="9" spans="1:7" ht="28.5" x14ac:dyDescent="0.25">
      <c r="A9" s="6" t="s">
        <v>69</v>
      </c>
      <c r="B9" s="79">
        <v>956</v>
      </c>
      <c r="C9" s="5" t="s">
        <v>38</v>
      </c>
      <c r="D9" s="5" t="s">
        <v>39</v>
      </c>
      <c r="E9" s="5" t="s">
        <v>132</v>
      </c>
      <c r="F9" s="5" t="s">
        <v>41</v>
      </c>
      <c r="G9" s="32">
        <f>G10+G31+G39</f>
        <v>2251.058</v>
      </c>
    </row>
    <row r="10" spans="1:7" ht="28.5" x14ac:dyDescent="0.25">
      <c r="A10" s="6" t="s">
        <v>173</v>
      </c>
      <c r="B10" s="79"/>
      <c r="C10" s="5" t="s">
        <v>38</v>
      </c>
      <c r="D10" s="5" t="s">
        <v>39</v>
      </c>
      <c r="E10" s="5" t="s">
        <v>132</v>
      </c>
      <c r="F10" s="5" t="s">
        <v>41</v>
      </c>
      <c r="G10" s="32">
        <f>G11+G17</f>
        <v>2251.058</v>
      </c>
    </row>
    <row r="11" spans="1:7" ht="57" customHeight="1" x14ac:dyDescent="0.25">
      <c r="A11" s="6" t="s">
        <v>42</v>
      </c>
      <c r="B11" s="13">
        <v>956</v>
      </c>
      <c r="C11" s="4" t="s">
        <v>38</v>
      </c>
      <c r="D11" s="4" t="s">
        <v>43</v>
      </c>
      <c r="E11" s="4" t="s">
        <v>132</v>
      </c>
      <c r="F11" s="4" t="s">
        <v>41</v>
      </c>
      <c r="G11" s="32">
        <f>G12</f>
        <v>979.85</v>
      </c>
    </row>
    <row r="12" spans="1:7" ht="57" customHeight="1" x14ac:dyDescent="0.25">
      <c r="A12" s="34" t="s">
        <v>75</v>
      </c>
      <c r="B12" s="79">
        <v>956</v>
      </c>
      <c r="C12" s="3" t="s">
        <v>38</v>
      </c>
      <c r="D12" s="3" t="s">
        <v>43</v>
      </c>
      <c r="E12" s="36" t="s">
        <v>127</v>
      </c>
      <c r="F12" s="3" t="s">
        <v>41</v>
      </c>
      <c r="G12" s="31">
        <f>G14</f>
        <v>979.85</v>
      </c>
    </row>
    <row r="13" spans="1:7" ht="47.25" x14ac:dyDescent="0.25">
      <c r="A13" s="34" t="s">
        <v>76</v>
      </c>
      <c r="B13" s="79">
        <v>956</v>
      </c>
      <c r="C13" s="3" t="s">
        <v>38</v>
      </c>
      <c r="D13" s="3" t="s">
        <v>43</v>
      </c>
      <c r="E13" s="39" t="s">
        <v>131</v>
      </c>
      <c r="F13" s="3" t="s">
        <v>41</v>
      </c>
      <c r="G13" s="31">
        <f t="shared" ref="G13:G15" si="0">G14</f>
        <v>979.85</v>
      </c>
    </row>
    <row r="14" spans="1:7" ht="31.5" x14ac:dyDescent="0.25">
      <c r="A14" s="7" t="s">
        <v>44</v>
      </c>
      <c r="B14" s="79">
        <v>956</v>
      </c>
      <c r="C14" s="3" t="s">
        <v>38</v>
      </c>
      <c r="D14" s="3" t="s">
        <v>43</v>
      </c>
      <c r="E14" s="36" t="s">
        <v>135</v>
      </c>
      <c r="F14" s="3" t="s">
        <v>41</v>
      </c>
      <c r="G14" s="31">
        <f t="shared" si="0"/>
        <v>979.85</v>
      </c>
    </row>
    <row r="15" spans="1:7" ht="105" x14ac:dyDescent="0.25">
      <c r="A15" s="8" t="s">
        <v>45</v>
      </c>
      <c r="B15" s="79">
        <v>956</v>
      </c>
      <c r="C15" s="3" t="s">
        <v>38</v>
      </c>
      <c r="D15" s="3" t="s">
        <v>43</v>
      </c>
      <c r="E15" s="36" t="s">
        <v>135</v>
      </c>
      <c r="F15" s="3" t="s">
        <v>46</v>
      </c>
      <c r="G15" s="31">
        <f t="shared" si="0"/>
        <v>979.85</v>
      </c>
    </row>
    <row r="16" spans="1:7" ht="45" x14ac:dyDescent="0.25">
      <c r="A16" s="8" t="s">
        <v>47</v>
      </c>
      <c r="B16" s="79">
        <v>956</v>
      </c>
      <c r="C16" s="3" t="s">
        <v>38</v>
      </c>
      <c r="D16" s="3" t="s">
        <v>43</v>
      </c>
      <c r="E16" s="36" t="s">
        <v>135</v>
      </c>
      <c r="F16" s="3" t="s">
        <v>48</v>
      </c>
      <c r="G16" s="31">
        <v>979.85</v>
      </c>
    </row>
    <row r="17" spans="1:7" ht="60.75" customHeight="1" x14ac:dyDescent="0.25">
      <c r="A17" s="35" t="s">
        <v>129</v>
      </c>
      <c r="B17" s="13">
        <v>956</v>
      </c>
      <c r="C17" s="4" t="s">
        <v>38</v>
      </c>
      <c r="D17" s="4" t="s">
        <v>54</v>
      </c>
      <c r="E17" s="4" t="s">
        <v>132</v>
      </c>
      <c r="F17" s="4" t="s">
        <v>41</v>
      </c>
      <c r="G17" s="32">
        <f>G18</f>
        <v>1271.2080000000001</v>
      </c>
    </row>
    <row r="18" spans="1:7" ht="47.25" x14ac:dyDescent="0.25">
      <c r="A18" s="35" t="s">
        <v>130</v>
      </c>
      <c r="B18" s="79">
        <v>956</v>
      </c>
      <c r="C18" s="3" t="s">
        <v>38</v>
      </c>
      <c r="D18" s="3" t="s">
        <v>54</v>
      </c>
      <c r="E18" s="33">
        <v>9900000000</v>
      </c>
      <c r="F18" s="3" t="s">
        <v>41</v>
      </c>
      <c r="G18" s="31">
        <f>G19</f>
        <v>1271.2080000000001</v>
      </c>
    </row>
    <row r="19" spans="1:7" ht="47.25" x14ac:dyDescent="0.25">
      <c r="A19" s="37" t="s">
        <v>133</v>
      </c>
      <c r="B19" s="79">
        <v>956</v>
      </c>
      <c r="C19" s="3" t="s">
        <v>38</v>
      </c>
      <c r="D19" s="3" t="s">
        <v>54</v>
      </c>
      <c r="E19" s="33">
        <v>9999000000</v>
      </c>
      <c r="F19" s="3" t="s">
        <v>41</v>
      </c>
      <c r="G19" s="31">
        <f>G20+G22+G24+G37</f>
        <v>1271.2080000000001</v>
      </c>
    </row>
    <row r="20" spans="1:7" ht="105" x14ac:dyDescent="0.25">
      <c r="A20" s="8" t="s">
        <v>45</v>
      </c>
      <c r="B20" s="79">
        <v>956</v>
      </c>
      <c r="C20" s="3" t="s">
        <v>38</v>
      </c>
      <c r="D20" s="3" t="s">
        <v>54</v>
      </c>
      <c r="E20" s="38" t="s">
        <v>134</v>
      </c>
      <c r="F20" s="3" t="s">
        <v>46</v>
      </c>
      <c r="G20" s="31">
        <f>G21</f>
        <v>475.97399999999999</v>
      </c>
    </row>
    <row r="21" spans="1:7" ht="45" x14ac:dyDescent="0.25">
      <c r="A21" s="8" t="s">
        <v>47</v>
      </c>
      <c r="B21" s="79">
        <v>956</v>
      </c>
      <c r="C21" s="3" t="s">
        <v>38</v>
      </c>
      <c r="D21" s="3" t="s">
        <v>54</v>
      </c>
      <c r="E21" s="38" t="s">
        <v>134</v>
      </c>
      <c r="F21" s="3" t="s">
        <v>48</v>
      </c>
      <c r="G21" s="31">
        <v>475.97399999999999</v>
      </c>
    </row>
    <row r="22" spans="1:7" ht="45" x14ac:dyDescent="0.25">
      <c r="A22" s="8" t="s">
        <v>50</v>
      </c>
      <c r="B22" s="79">
        <v>956</v>
      </c>
      <c r="C22" s="3" t="s">
        <v>38</v>
      </c>
      <c r="D22" s="3" t="s">
        <v>54</v>
      </c>
      <c r="E22" s="38" t="s">
        <v>134</v>
      </c>
      <c r="F22" s="3" t="s">
        <v>51</v>
      </c>
      <c r="G22" s="31">
        <f>G30</f>
        <v>793.70799999999997</v>
      </c>
    </row>
    <row r="23" spans="1:7" ht="16.5" hidden="1" customHeight="1" x14ac:dyDescent="0.25">
      <c r="A23" s="8" t="s">
        <v>52</v>
      </c>
      <c r="B23" s="79">
        <v>956</v>
      </c>
      <c r="C23" s="3" t="s">
        <v>38</v>
      </c>
      <c r="D23" s="3" t="s">
        <v>54</v>
      </c>
      <c r="E23" s="38" t="s">
        <v>134</v>
      </c>
      <c r="F23" s="3" t="s">
        <v>53</v>
      </c>
      <c r="G23" s="31">
        <v>145</v>
      </c>
    </row>
    <row r="24" spans="1:7" ht="30" hidden="1" customHeight="1" x14ac:dyDescent="0.25">
      <c r="A24" s="8" t="s">
        <v>55</v>
      </c>
      <c r="B24" s="79">
        <v>956</v>
      </c>
      <c r="C24" s="3" t="s">
        <v>38</v>
      </c>
      <c r="D24" s="3" t="s">
        <v>54</v>
      </c>
      <c r="E24" s="3" t="s">
        <v>71</v>
      </c>
      <c r="F24" s="3" t="s">
        <v>56</v>
      </c>
      <c r="G24" s="31"/>
    </row>
    <row r="25" spans="1:7" ht="0.75" customHeight="1" x14ac:dyDescent="0.25">
      <c r="A25" s="9" t="s">
        <v>57</v>
      </c>
      <c r="B25" s="79">
        <v>957</v>
      </c>
      <c r="C25" s="3" t="s">
        <v>38</v>
      </c>
      <c r="D25" s="3" t="s">
        <v>54</v>
      </c>
      <c r="E25" s="3" t="s">
        <v>71</v>
      </c>
      <c r="F25" s="3" t="s">
        <v>58</v>
      </c>
      <c r="G25" s="31"/>
    </row>
    <row r="26" spans="1:7" ht="24" hidden="1" customHeight="1" x14ac:dyDescent="0.25">
      <c r="A26" s="10" t="s">
        <v>72</v>
      </c>
      <c r="B26" s="13">
        <v>957</v>
      </c>
      <c r="C26" s="4" t="s">
        <v>38</v>
      </c>
      <c r="D26" s="4" t="s">
        <v>65</v>
      </c>
      <c r="E26" s="4" t="s">
        <v>40</v>
      </c>
      <c r="F26" s="4" t="s">
        <v>41</v>
      </c>
      <c r="G26" s="32">
        <f t="shared" ref="G26:G29" si="1">G27</f>
        <v>793.70799999999997</v>
      </c>
    </row>
    <row r="27" spans="1:7" ht="16.5" hidden="1" customHeight="1" x14ac:dyDescent="0.25">
      <c r="A27" s="8" t="s">
        <v>73</v>
      </c>
      <c r="B27" s="79">
        <v>957</v>
      </c>
      <c r="C27" s="3" t="s">
        <v>38</v>
      </c>
      <c r="D27" s="3" t="s">
        <v>65</v>
      </c>
      <c r="E27" s="3" t="s">
        <v>74</v>
      </c>
      <c r="F27" s="3" t="s">
        <v>41</v>
      </c>
      <c r="G27" s="31">
        <f t="shared" si="1"/>
        <v>793.70799999999997</v>
      </c>
    </row>
    <row r="28" spans="1:7" ht="21.75" hidden="1" customHeight="1" x14ac:dyDescent="0.25">
      <c r="A28" s="8" t="s">
        <v>126</v>
      </c>
      <c r="B28" s="79">
        <v>957</v>
      </c>
      <c r="C28" s="3" t="s">
        <v>38</v>
      </c>
      <c r="D28" s="3" t="s">
        <v>65</v>
      </c>
      <c r="E28" s="3" t="s">
        <v>125</v>
      </c>
      <c r="F28" s="3" t="s">
        <v>41</v>
      </c>
      <c r="G28" s="31">
        <f t="shared" si="1"/>
        <v>793.70799999999997</v>
      </c>
    </row>
    <row r="29" spans="1:7" ht="23.25" hidden="1" customHeight="1" x14ac:dyDescent="0.25">
      <c r="A29" s="8" t="s">
        <v>50</v>
      </c>
      <c r="B29" s="79">
        <v>957</v>
      </c>
      <c r="C29" s="3" t="s">
        <v>38</v>
      </c>
      <c r="D29" s="3" t="s">
        <v>65</v>
      </c>
      <c r="E29" s="3" t="s">
        <v>125</v>
      </c>
      <c r="F29" s="3" t="s">
        <v>51</v>
      </c>
      <c r="G29" s="31">
        <f t="shared" si="1"/>
        <v>793.70799999999997</v>
      </c>
    </row>
    <row r="30" spans="1:7" ht="45" x14ac:dyDescent="0.25">
      <c r="A30" s="8" t="s">
        <v>52</v>
      </c>
      <c r="B30" s="79">
        <v>957</v>
      </c>
      <c r="C30" s="3" t="s">
        <v>38</v>
      </c>
      <c r="D30" s="3" t="s">
        <v>54</v>
      </c>
      <c r="E30" s="38" t="s">
        <v>134</v>
      </c>
      <c r="F30" s="3" t="s">
        <v>53</v>
      </c>
      <c r="G30" s="31">
        <v>793.70799999999997</v>
      </c>
    </row>
    <row r="31" spans="1:7" ht="31.5" hidden="1" x14ac:dyDescent="0.25">
      <c r="A31" s="10" t="s">
        <v>169</v>
      </c>
      <c r="B31" s="13"/>
      <c r="C31" s="4" t="s">
        <v>38</v>
      </c>
      <c r="D31" s="4" t="s">
        <v>65</v>
      </c>
      <c r="E31" s="68" t="s">
        <v>132</v>
      </c>
      <c r="F31" s="4" t="s">
        <v>41</v>
      </c>
      <c r="G31" s="32">
        <f>G32</f>
        <v>0</v>
      </c>
    </row>
    <row r="32" spans="1:7" ht="45" hidden="1" x14ac:dyDescent="0.25">
      <c r="A32" s="8" t="s">
        <v>75</v>
      </c>
      <c r="B32" s="79"/>
      <c r="C32" s="3" t="s">
        <v>38</v>
      </c>
      <c r="D32" s="3" t="s">
        <v>65</v>
      </c>
      <c r="E32" s="38" t="s">
        <v>131</v>
      </c>
      <c r="F32" s="3" t="s">
        <v>41</v>
      </c>
      <c r="G32" s="31">
        <f>G33</f>
        <v>0</v>
      </c>
    </row>
    <row r="33" spans="1:7" ht="31.5" hidden="1" x14ac:dyDescent="0.25">
      <c r="A33" s="8" t="s">
        <v>170</v>
      </c>
      <c r="B33" s="79"/>
      <c r="C33" s="3" t="s">
        <v>38</v>
      </c>
      <c r="D33" s="3" t="s">
        <v>65</v>
      </c>
      <c r="E33" s="38" t="s">
        <v>172</v>
      </c>
      <c r="F33" s="3" t="s">
        <v>41</v>
      </c>
      <c r="G33" s="31">
        <f>G34</f>
        <v>0</v>
      </c>
    </row>
    <row r="34" spans="1:7" ht="31.5" hidden="1" x14ac:dyDescent="0.25">
      <c r="A34" s="8" t="s">
        <v>171</v>
      </c>
      <c r="B34" s="79"/>
      <c r="C34" s="3" t="s">
        <v>38</v>
      </c>
      <c r="D34" s="3" t="s">
        <v>65</v>
      </c>
      <c r="E34" s="38" t="s">
        <v>172</v>
      </c>
      <c r="F34" s="3" t="s">
        <v>41</v>
      </c>
      <c r="G34" s="31">
        <f>G35</f>
        <v>0</v>
      </c>
    </row>
    <row r="35" spans="1:7" ht="45" hidden="1" x14ac:dyDescent="0.25">
      <c r="A35" s="8" t="s">
        <v>50</v>
      </c>
      <c r="B35" s="79"/>
      <c r="C35" s="3" t="s">
        <v>38</v>
      </c>
      <c r="D35" s="3" t="s">
        <v>65</v>
      </c>
      <c r="E35" s="38" t="s">
        <v>172</v>
      </c>
      <c r="F35" s="3" t="s">
        <v>51</v>
      </c>
      <c r="G35" s="31">
        <f>G36</f>
        <v>0</v>
      </c>
    </row>
    <row r="36" spans="1:7" ht="45" hidden="1" x14ac:dyDescent="0.25">
      <c r="A36" s="8" t="s">
        <v>52</v>
      </c>
      <c r="B36" s="79"/>
      <c r="C36" s="3" t="s">
        <v>38</v>
      </c>
      <c r="D36" s="3" t="s">
        <v>65</v>
      </c>
      <c r="E36" s="38" t="s">
        <v>172</v>
      </c>
      <c r="F36" s="3" t="s">
        <v>53</v>
      </c>
      <c r="G36" s="31">
        <v>0</v>
      </c>
    </row>
    <row r="37" spans="1:7" ht="33" customHeight="1" x14ac:dyDescent="0.25">
      <c r="A37" s="8" t="s">
        <v>55</v>
      </c>
      <c r="B37" s="79"/>
      <c r="C37" s="3" t="s">
        <v>38</v>
      </c>
      <c r="D37" s="3" t="s">
        <v>54</v>
      </c>
      <c r="E37" s="38" t="s">
        <v>134</v>
      </c>
      <c r="F37" s="3" t="s">
        <v>56</v>
      </c>
      <c r="G37" s="31">
        <f>G38</f>
        <v>1.526</v>
      </c>
    </row>
    <row r="38" spans="1:7" ht="31.5" x14ac:dyDescent="0.25">
      <c r="A38" s="9" t="s">
        <v>57</v>
      </c>
      <c r="B38" s="79"/>
      <c r="C38" s="3" t="s">
        <v>38</v>
      </c>
      <c r="D38" s="3" t="s">
        <v>54</v>
      </c>
      <c r="E38" s="38" t="s">
        <v>134</v>
      </c>
      <c r="F38" s="3" t="s">
        <v>58</v>
      </c>
      <c r="G38" s="31">
        <v>1.526</v>
      </c>
    </row>
    <row r="39" spans="1:7" ht="47.25" hidden="1" customHeight="1" x14ac:dyDescent="0.25">
      <c r="A39" s="10" t="s">
        <v>174</v>
      </c>
      <c r="B39" s="13"/>
      <c r="C39" s="4" t="s">
        <v>38</v>
      </c>
      <c r="D39" s="4" t="s">
        <v>175</v>
      </c>
      <c r="E39" s="68" t="s">
        <v>132</v>
      </c>
      <c r="F39" s="4" t="s">
        <v>41</v>
      </c>
      <c r="G39" s="32">
        <f>G40</f>
        <v>0</v>
      </c>
    </row>
    <row r="40" spans="1:7" ht="63" hidden="1" customHeight="1" x14ac:dyDescent="0.25">
      <c r="A40" s="8" t="s">
        <v>176</v>
      </c>
      <c r="B40" s="79"/>
      <c r="C40" s="3" t="s">
        <v>38</v>
      </c>
      <c r="D40" s="3" t="s">
        <v>175</v>
      </c>
      <c r="E40" s="38" t="s">
        <v>177</v>
      </c>
      <c r="F40" s="3" t="s">
        <v>41</v>
      </c>
      <c r="G40" s="31">
        <f>G41</f>
        <v>0</v>
      </c>
    </row>
    <row r="41" spans="1:7" ht="31.5" hidden="1" customHeight="1" x14ac:dyDescent="0.25">
      <c r="A41" s="8" t="s">
        <v>178</v>
      </c>
      <c r="B41" s="79"/>
      <c r="C41" s="3" t="s">
        <v>38</v>
      </c>
      <c r="D41" s="3" t="s">
        <v>175</v>
      </c>
      <c r="E41" s="38" t="s">
        <v>179</v>
      </c>
      <c r="F41" s="3" t="s">
        <v>41</v>
      </c>
      <c r="G41" s="31">
        <f>G42</f>
        <v>0</v>
      </c>
    </row>
    <row r="42" spans="1:7" ht="141.75" hidden="1" customHeight="1" x14ac:dyDescent="0.25">
      <c r="A42" s="8" t="s">
        <v>50</v>
      </c>
      <c r="B42" s="79"/>
      <c r="C42" s="3" t="s">
        <v>38</v>
      </c>
      <c r="D42" s="3" t="s">
        <v>175</v>
      </c>
      <c r="E42" s="38" t="s">
        <v>179</v>
      </c>
      <c r="F42" s="3" t="s">
        <v>51</v>
      </c>
      <c r="G42" s="31">
        <f>G43</f>
        <v>0</v>
      </c>
    </row>
    <row r="43" spans="1:7" ht="45" hidden="1" customHeight="1" x14ac:dyDescent="0.25">
      <c r="A43" s="12" t="s">
        <v>52</v>
      </c>
      <c r="B43" s="79"/>
      <c r="C43" s="3" t="s">
        <v>38</v>
      </c>
      <c r="D43" s="3" t="s">
        <v>175</v>
      </c>
      <c r="E43" s="38" t="s">
        <v>179</v>
      </c>
      <c r="F43" s="3" t="s">
        <v>53</v>
      </c>
      <c r="G43" s="31"/>
    </row>
    <row r="44" spans="1:7" ht="45" customHeight="1" x14ac:dyDescent="0.25">
      <c r="A44" s="10" t="s">
        <v>83</v>
      </c>
      <c r="B44" s="13">
        <v>956</v>
      </c>
      <c r="C44" s="4" t="s">
        <v>43</v>
      </c>
      <c r="D44" s="4" t="s">
        <v>39</v>
      </c>
      <c r="E44" s="4" t="s">
        <v>132</v>
      </c>
      <c r="F44" s="4" t="s">
        <v>41</v>
      </c>
      <c r="G44" s="32">
        <f t="shared" ref="G44:G47" si="2">G45</f>
        <v>209.964</v>
      </c>
    </row>
    <row r="45" spans="1:7" ht="110.25" customHeight="1" x14ac:dyDescent="0.25">
      <c r="A45" s="8" t="s">
        <v>59</v>
      </c>
      <c r="B45" s="79">
        <v>956</v>
      </c>
      <c r="C45" s="3" t="s">
        <v>43</v>
      </c>
      <c r="D45" s="3" t="s">
        <v>49</v>
      </c>
      <c r="E45" s="3" t="s">
        <v>132</v>
      </c>
      <c r="F45" s="3" t="s">
        <v>41</v>
      </c>
      <c r="G45" s="31">
        <f t="shared" si="2"/>
        <v>209.964</v>
      </c>
    </row>
    <row r="46" spans="1:7" ht="47.25" x14ac:dyDescent="0.25">
      <c r="A46" s="11" t="s">
        <v>75</v>
      </c>
      <c r="B46" s="79">
        <v>956</v>
      </c>
      <c r="C46" s="3" t="s">
        <v>43</v>
      </c>
      <c r="D46" s="3" t="s">
        <v>49</v>
      </c>
      <c r="E46" s="3" t="s">
        <v>127</v>
      </c>
      <c r="F46" s="3" t="s">
        <v>41</v>
      </c>
      <c r="G46" s="31">
        <f t="shared" si="2"/>
        <v>209.964</v>
      </c>
    </row>
    <row r="47" spans="1:7" ht="45" x14ac:dyDescent="0.25">
      <c r="A47" s="8" t="s">
        <v>76</v>
      </c>
      <c r="B47" s="79">
        <v>956</v>
      </c>
      <c r="C47" s="3" t="s">
        <v>43</v>
      </c>
      <c r="D47" s="3" t="s">
        <v>49</v>
      </c>
      <c r="E47" s="3" t="s">
        <v>128</v>
      </c>
      <c r="F47" s="3" t="s">
        <v>41</v>
      </c>
      <c r="G47" s="31">
        <f t="shared" si="2"/>
        <v>209.964</v>
      </c>
    </row>
    <row r="48" spans="1:7" ht="60" x14ac:dyDescent="0.25">
      <c r="A48" s="8" t="s">
        <v>60</v>
      </c>
      <c r="B48" s="79">
        <v>956</v>
      </c>
      <c r="C48" s="3" t="s">
        <v>43</v>
      </c>
      <c r="D48" s="3" t="s">
        <v>49</v>
      </c>
      <c r="E48" s="3" t="s">
        <v>139</v>
      </c>
      <c r="F48" s="3" t="s">
        <v>41</v>
      </c>
      <c r="G48" s="31">
        <v>209.964</v>
      </c>
    </row>
    <row r="49" spans="1:7" ht="45" hidden="1" customHeight="1" x14ac:dyDescent="0.25">
      <c r="A49" s="8" t="s">
        <v>45</v>
      </c>
      <c r="B49" s="79">
        <v>956</v>
      </c>
      <c r="C49" s="3" t="s">
        <v>43</v>
      </c>
      <c r="D49" s="3" t="s">
        <v>49</v>
      </c>
      <c r="E49" s="3" t="s">
        <v>139</v>
      </c>
      <c r="F49" s="3" t="s">
        <v>46</v>
      </c>
      <c r="G49" s="31">
        <f>G50</f>
        <v>168.52199999999999</v>
      </c>
    </row>
    <row r="50" spans="1:7" ht="45" hidden="1" customHeight="1" x14ac:dyDescent="0.25">
      <c r="A50" s="8" t="s">
        <v>47</v>
      </c>
      <c r="B50" s="79">
        <v>956</v>
      </c>
      <c r="C50" s="3" t="s">
        <v>43</v>
      </c>
      <c r="D50" s="3" t="s">
        <v>49</v>
      </c>
      <c r="E50" s="3" t="s">
        <v>139</v>
      </c>
      <c r="F50" s="3" t="s">
        <v>48</v>
      </c>
      <c r="G50" s="31">
        <v>168.52199999999999</v>
      </c>
    </row>
    <row r="51" spans="1:7" ht="120" hidden="1" customHeight="1" x14ac:dyDescent="0.25">
      <c r="A51" s="8" t="s">
        <v>50</v>
      </c>
      <c r="B51" s="79">
        <v>956</v>
      </c>
      <c r="C51" s="3" t="s">
        <v>43</v>
      </c>
      <c r="D51" s="3" t="s">
        <v>49</v>
      </c>
      <c r="E51" s="3" t="s">
        <v>139</v>
      </c>
      <c r="F51" s="3" t="s">
        <v>51</v>
      </c>
      <c r="G51" s="31">
        <f>G52</f>
        <v>0</v>
      </c>
    </row>
    <row r="52" spans="1:7" ht="45" hidden="1" customHeight="1" x14ac:dyDescent="0.25">
      <c r="A52" s="8" t="s">
        <v>52</v>
      </c>
      <c r="B52" s="79">
        <v>956</v>
      </c>
      <c r="C52" s="3" t="s">
        <v>43</v>
      </c>
      <c r="D52" s="3" t="s">
        <v>49</v>
      </c>
      <c r="E52" s="3" t="s">
        <v>139</v>
      </c>
      <c r="F52" s="3" t="s">
        <v>53</v>
      </c>
      <c r="G52" s="31">
        <v>0</v>
      </c>
    </row>
    <row r="53" spans="1:7" ht="47.25" hidden="1" x14ac:dyDescent="0.25">
      <c r="A53" s="26" t="s">
        <v>102</v>
      </c>
      <c r="B53" s="79">
        <v>956</v>
      </c>
      <c r="C53" s="3" t="s">
        <v>49</v>
      </c>
      <c r="D53" s="3" t="s">
        <v>39</v>
      </c>
      <c r="E53" s="3" t="s">
        <v>132</v>
      </c>
      <c r="F53" s="3" t="s">
        <v>41</v>
      </c>
      <c r="G53" s="32">
        <f>G54</f>
        <v>0</v>
      </c>
    </row>
    <row r="54" spans="1:7" ht="45" hidden="1" customHeight="1" x14ac:dyDescent="0.25">
      <c r="A54" s="8" t="s">
        <v>140</v>
      </c>
      <c r="B54" s="79">
        <v>956</v>
      </c>
      <c r="C54" s="3" t="s">
        <v>49</v>
      </c>
      <c r="D54" s="3" t="s">
        <v>141</v>
      </c>
      <c r="E54" s="3" t="s">
        <v>132</v>
      </c>
      <c r="F54" s="3" t="s">
        <v>41</v>
      </c>
      <c r="G54" s="31">
        <f>G56+G59</f>
        <v>0</v>
      </c>
    </row>
    <row r="55" spans="1:7" ht="45" hidden="1" customHeight="1" x14ac:dyDescent="0.25">
      <c r="A55" s="8" t="s">
        <v>167</v>
      </c>
      <c r="B55" s="79"/>
      <c r="C55" s="3" t="s">
        <v>49</v>
      </c>
      <c r="D55" s="3" t="s">
        <v>141</v>
      </c>
      <c r="E55" s="3" t="s">
        <v>180</v>
      </c>
      <c r="F55" s="3" t="s">
        <v>41</v>
      </c>
      <c r="G55" s="31">
        <f>G56</f>
        <v>0</v>
      </c>
    </row>
    <row r="56" spans="1:7" ht="45" hidden="1" customHeight="1" x14ac:dyDescent="0.25">
      <c r="A56" s="8" t="s">
        <v>50</v>
      </c>
      <c r="B56" s="79">
        <v>956</v>
      </c>
      <c r="C56" s="3" t="s">
        <v>49</v>
      </c>
      <c r="D56" s="3" t="s">
        <v>141</v>
      </c>
      <c r="E56" s="3" t="s">
        <v>180</v>
      </c>
      <c r="F56" s="3" t="s">
        <v>51</v>
      </c>
      <c r="G56" s="31">
        <f>G57</f>
        <v>0</v>
      </c>
    </row>
    <row r="57" spans="1:7" ht="45" hidden="1" customHeight="1" x14ac:dyDescent="0.25">
      <c r="A57" s="12" t="s">
        <v>52</v>
      </c>
      <c r="B57" s="79">
        <v>956</v>
      </c>
      <c r="C57" s="3" t="s">
        <v>49</v>
      </c>
      <c r="D57" s="3" t="s">
        <v>141</v>
      </c>
      <c r="E57" s="3" t="s">
        <v>180</v>
      </c>
      <c r="F57" s="3" t="s">
        <v>53</v>
      </c>
      <c r="G57" s="31">
        <v>0</v>
      </c>
    </row>
    <row r="58" spans="1:7" ht="33" hidden="1" customHeight="1" x14ac:dyDescent="0.25">
      <c r="A58" s="8"/>
      <c r="B58" s="79"/>
      <c r="C58" s="3" t="s">
        <v>49</v>
      </c>
      <c r="D58" s="3" t="s">
        <v>141</v>
      </c>
      <c r="E58" s="3" t="s">
        <v>198</v>
      </c>
      <c r="F58" s="3"/>
      <c r="G58" s="31">
        <v>0</v>
      </c>
    </row>
    <row r="59" spans="1:7" ht="26.25" hidden="1" customHeight="1" x14ac:dyDescent="0.25">
      <c r="A59" s="74" t="s">
        <v>188</v>
      </c>
      <c r="B59" s="79"/>
      <c r="C59" s="3" t="s">
        <v>49</v>
      </c>
      <c r="D59" s="3" t="s">
        <v>141</v>
      </c>
      <c r="E59" s="3" t="s">
        <v>199</v>
      </c>
      <c r="F59" s="3" t="s">
        <v>41</v>
      </c>
      <c r="G59" s="31">
        <f>G60</f>
        <v>0</v>
      </c>
    </row>
    <row r="60" spans="1:7" ht="24.75" hidden="1" customHeight="1" x14ac:dyDescent="0.25">
      <c r="A60" s="75" t="s">
        <v>50</v>
      </c>
      <c r="B60" s="79"/>
      <c r="C60" s="3" t="s">
        <v>49</v>
      </c>
      <c r="D60" s="3" t="s">
        <v>141</v>
      </c>
      <c r="E60" s="3" t="s">
        <v>199</v>
      </c>
      <c r="F60" s="3" t="s">
        <v>51</v>
      </c>
      <c r="G60" s="31">
        <f>G61</f>
        <v>0</v>
      </c>
    </row>
    <row r="61" spans="1:7" ht="44.25" hidden="1" customHeight="1" x14ac:dyDescent="0.25">
      <c r="A61" s="76" t="s">
        <v>52</v>
      </c>
      <c r="B61" s="79"/>
      <c r="C61" s="3" t="s">
        <v>49</v>
      </c>
      <c r="D61" s="3" t="s">
        <v>141</v>
      </c>
      <c r="E61" s="3" t="s">
        <v>199</v>
      </c>
      <c r="F61" s="3" t="s">
        <v>53</v>
      </c>
      <c r="G61" s="31">
        <v>0</v>
      </c>
    </row>
    <row r="62" spans="1:7" ht="28.5" x14ac:dyDescent="0.25">
      <c r="A62" s="6" t="s">
        <v>84</v>
      </c>
      <c r="B62" s="13">
        <v>956</v>
      </c>
      <c r="C62" s="4" t="s">
        <v>54</v>
      </c>
      <c r="D62" s="4" t="s">
        <v>39</v>
      </c>
      <c r="E62" s="4" t="s">
        <v>132</v>
      </c>
      <c r="F62" s="4" t="s">
        <v>41</v>
      </c>
      <c r="G62" s="32">
        <f>G63+G72</f>
        <v>3294</v>
      </c>
    </row>
    <row r="63" spans="1:7" ht="35.25" customHeight="1" x14ac:dyDescent="0.25">
      <c r="A63" s="8" t="s">
        <v>63</v>
      </c>
      <c r="B63" s="79">
        <v>956</v>
      </c>
      <c r="C63" s="3" t="s">
        <v>54</v>
      </c>
      <c r="D63" s="3" t="s">
        <v>61</v>
      </c>
      <c r="E63" s="3" t="s">
        <v>132</v>
      </c>
      <c r="F63" s="3" t="s">
        <v>41</v>
      </c>
      <c r="G63" s="31">
        <f>G65+G69</f>
        <v>3294</v>
      </c>
    </row>
    <row r="64" spans="1:7" ht="27.75" customHeight="1" x14ac:dyDescent="0.25">
      <c r="A64" s="34" t="s">
        <v>181</v>
      </c>
      <c r="B64" s="79">
        <v>957</v>
      </c>
      <c r="C64" s="3" t="s">
        <v>54</v>
      </c>
      <c r="D64" s="3" t="s">
        <v>61</v>
      </c>
      <c r="E64" s="3" t="s">
        <v>166</v>
      </c>
      <c r="F64" s="3" t="s">
        <v>41</v>
      </c>
      <c r="G64" s="31">
        <f>G65</f>
        <v>3294</v>
      </c>
    </row>
    <row r="65" spans="1:7" ht="0.75" customHeight="1" x14ac:dyDescent="0.25">
      <c r="A65" s="34" t="s">
        <v>182</v>
      </c>
      <c r="B65" s="79">
        <v>956</v>
      </c>
      <c r="C65" s="3" t="s">
        <v>54</v>
      </c>
      <c r="D65" s="3" t="s">
        <v>61</v>
      </c>
      <c r="E65" s="3" t="s">
        <v>166</v>
      </c>
      <c r="F65" s="3" t="s">
        <v>41</v>
      </c>
      <c r="G65" s="31">
        <f>G66</f>
        <v>3294</v>
      </c>
    </row>
    <row r="66" spans="1:7" ht="90" x14ac:dyDescent="0.25">
      <c r="A66" s="8" t="s">
        <v>209</v>
      </c>
      <c r="B66" s="79">
        <v>956</v>
      </c>
      <c r="C66" s="3" t="s">
        <v>54</v>
      </c>
      <c r="D66" s="3" t="s">
        <v>61</v>
      </c>
      <c r="E66" s="3" t="s">
        <v>166</v>
      </c>
      <c r="F66" s="3" t="s">
        <v>41</v>
      </c>
      <c r="G66" s="31">
        <f>G67</f>
        <v>3294</v>
      </c>
    </row>
    <row r="67" spans="1:7" ht="49.5" customHeight="1" x14ac:dyDescent="0.25">
      <c r="A67" s="8" t="s">
        <v>50</v>
      </c>
      <c r="B67" s="79">
        <v>956</v>
      </c>
      <c r="C67" s="3" t="s">
        <v>54</v>
      </c>
      <c r="D67" s="3" t="s">
        <v>61</v>
      </c>
      <c r="E67" s="3" t="s">
        <v>166</v>
      </c>
      <c r="F67" s="3" t="s">
        <v>51</v>
      </c>
      <c r="G67" s="31">
        <f>G68</f>
        <v>3294</v>
      </c>
    </row>
    <row r="68" spans="1:7" ht="27.75" customHeight="1" x14ac:dyDescent="0.25">
      <c r="A68" s="12" t="s">
        <v>52</v>
      </c>
      <c r="B68" s="79">
        <v>956</v>
      </c>
      <c r="C68" s="3" t="s">
        <v>54</v>
      </c>
      <c r="D68" s="3" t="s">
        <v>61</v>
      </c>
      <c r="E68" s="3" t="s">
        <v>166</v>
      </c>
      <c r="F68" s="3" t="s">
        <v>53</v>
      </c>
      <c r="G68" s="31">
        <v>3294</v>
      </c>
    </row>
    <row r="69" spans="1:7" ht="39" hidden="1" customHeight="1" x14ac:dyDescent="0.25">
      <c r="A69" s="8" t="s">
        <v>90</v>
      </c>
      <c r="B69" s="79">
        <v>956</v>
      </c>
      <c r="C69" s="3" t="s">
        <v>54</v>
      </c>
      <c r="D69" s="3" t="s">
        <v>61</v>
      </c>
      <c r="E69" s="3" t="s">
        <v>89</v>
      </c>
      <c r="F69" s="3" t="s">
        <v>41</v>
      </c>
      <c r="G69" s="31">
        <f>G70</f>
        <v>0</v>
      </c>
    </row>
    <row r="70" spans="1:7" ht="28.5" hidden="1" customHeight="1" x14ac:dyDescent="0.25">
      <c r="A70" s="8" t="s">
        <v>50</v>
      </c>
      <c r="B70" s="79">
        <v>956</v>
      </c>
      <c r="C70" s="3" t="s">
        <v>54</v>
      </c>
      <c r="D70" s="3" t="s">
        <v>61</v>
      </c>
      <c r="E70" s="3" t="s">
        <v>89</v>
      </c>
      <c r="F70" s="3" t="s">
        <v>51</v>
      </c>
      <c r="G70" s="31">
        <f>G71</f>
        <v>0</v>
      </c>
    </row>
    <row r="71" spans="1:7" ht="0.75" hidden="1" customHeight="1" x14ac:dyDescent="0.25">
      <c r="A71" s="12" t="s">
        <v>52</v>
      </c>
      <c r="B71" s="79">
        <v>956</v>
      </c>
      <c r="C71" s="3" t="s">
        <v>54</v>
      </c>
      <c r="D71" s="3" t="s">
        <v>61</v>
      </c>
      <c r="E71" s="3" t="s">
        <v>89</v>
      </c>
      <c r="F71" s="3" t="s">
        <v>53</v>
      </c>
      <c r="G71" s="31"/>
    </row>
    <row r="72" spans="1:7" ht="15" hidden="1" customHeight="1" x14ac:dyDescent="0.25">
      <c r="A72" s="12" t="s">
        <v>103</v>
      </c>
      <c r="B72" s="79">
        <v>956</v>
      </c>
      <c r="C72" s="3" t="s">
        <v>54</v>
      </c>
      <c r="D72" s="3" t="s">
        <v>104</v>
      </c>
      <c r="E72" s="3" t="s">
        <v>40</v>
      </c>
      <c r="F72" s="3" t="s">
        <v>41</v>
      </c>
      <c r="G72" s="31">
        <f t="shared" ref="G72:G74" si="3">G73</f>
        <v>0</v>
      </c>
    </row>
    <row r="73" spans="1:7" ht="30" hidden="1" customHeight="1" x14ac:dyDescent="0.25">
      <c r="A73" s="12" t="s">
        <v>105</v>
      </c>
      <c r="B73" s="79">
        <v>956</v>
      </c>
      <c r="C73" s="3" t="s">
        <v>54</v>
      </c>
      <c r="D73" s="3" t="s">
        <v>104</v>
      </c>
      <c r="E73" s="3" t="s">
        <v>106</v>
      </c>
      <c r="F73" s="3" t="s">
        <v>41</v>
      </c>
      <c r="G73" s="31">
        <f t="shared" si="3"/>
        <v>0</v>
      </c>
    </row>
    <row r="74" spans="1:7" ht="35.25" hidden="1" customHeight="1" x14ac:dyDescent="0.25">
      <c r="A74" s="8" t="s">
        <v>50</v>
      </c>
      <c r="B74" s="79">
        <v>956</v>
      </c>
      <c r="C74" s="3" t="s">
        <v>54</v>
      </c>
      <c r="D74" s="3" t="s">
        <v>104</v>
      </c>
      <c r="E74" s="3" t="s">
        <v>106</v>
      </c>
      <c r="F74" s="3" t="s">
        <v>51</v>
      </c>
      <c r="G74" s="31">
        <f t="shared" si="3"/>
        <v>0</v>
      </c>
    </row>
    <row r="75" spans="1:7" ht="45" hidden="1" customHeight="1" x14ac:dyDescent="0.25">
      <c r="A75" s="12" t="s">
        <v>52</v>
      </c>
      <c r="B75" s="79">
        <v>956</v>
      </c>
      <c r="C75" s="3" t="s">
        <v>54</v>
      </c>
      <c r="D75" s="3" t="s">
        <v>104</v>
      </c>
      <c r="E75" s="3" t="s">
        <v>106</v>
      </c>
      <c r="F75" s="3" t="s">
        <v>53</v>
      </c>
      <c r="G75" s="31"/>
    </row>
    <row r="76" spans="1:7" ht="28.5" hidden="1" customHeight="1" x14ac:dyDescent="0.25">
      <c r="A76" s="6" t="s">
        <v>85</v>
      </c>
      <c r="B76" s="13">
        <v>956</v>
      </c>
      <c r="C76" s="4" t="s">
        <v>64</v>
      </c>
      <c r="D76" s="4" t="s">
        <v>39</v>
      </c>
      <c r="E76" s="4" t="s">
        <v>132</v>
      </c>
      <c r="F76" s="4" t="s">
        <v>41</v>
      </c>
      <c r="G76" s="32">
        <f>G82</f>
        <v>0</v>
      </c>
    </row>
    <row r="77" spans="1:7" ht="16.5" hidden="1" customHeight="1" x14ac:dyDescent="0.25">
      <c r="A77" s="19" t="s">
        <v>91</v>
      </c>
      <c r="B77" s="20" t="s">
        <v>96</v>
      </c>
      <c r="C77" s="21" t="s">
        <v>64</v>
      </c>
      <c r="D77" s="21" t="s">
        <v>43</v>
      </c>
      <c r="E77" s="21" t="s">
        <v>40</v>
      </c>
      <c r="F77" s="21" t="s">
        <v>41</v>
      </c>
      <c r="G77" s="80">
        <f t="shared" ref="G77:G80" si="4">G78</f>
        <v>0</v>
      </c>
    </row>
    <row r="78" spans="1:7" ht="16.5" hidden="1" customHeight="1" x14ac:dyDescent="0.25">
      <c r="A78" s="17" t="s">
        <v>92</v>
      </c>
      <c r="B78" s="16" t="s">
        <v>96</v>
      </c>
      <c r="C78" s="3" t="s">
        <v>64</v>
      </c>
      <c r="D78" s="3" t="s">
        <v>43</v>
      </c>
      <c r="E78" s="3" t="s">
        <v>93</v>
      </c>
      <c r="F78" s="3" t="s">
        <v>41</v>
      </c>
      <c r="G78" s="81">
        <f t="shared" si="4"/>
        <v>0</v>
      </c>
    </row>
    <row r="79" spans="1:7" ht="45" hidden="1" customHeight="1" x14ac:dyDescent="0.25">
      <c r="A79" s="17" t="s">
        <v>94</v>
      </c>
      <c r="B79" s="16" t="s">
        <v>96</v>
      </c>
      <c r="C79" s="3" t="s">
        <v>64</v>
      </c>
      <c r="D79" s="3" t="s">
        <v>43</v>
      </c>
      <c r="E79" s="3" t="s">
        <v>95</v>
      </c>
      <c r="F79" s="3" t="s">
        <v>41</v>
      </c>
      <c r="G79" s="81">
        <f t="shared" si="4"/>
        <v>0</v>
      </c>
    </row>
    <row r="80" spans="1:7" ht="45" hidden="1" customHeight="1" x14ac:dyDescent="0.25">
      <c r="A80" s="15" t="s">
        <v>50</v>
      </c>
      <c r="B80" s="16" t="s">
        <v>96</v>
      </c>
      <c r="C80" s="3" t="s">
        <v>64</v>
      </c>
      <c r="D80" s="3" t="s">
        <v>43</v>
      </c>
      <c r="E80" s="3" t="s">
        <v>95</v>
      </c>
      <c r="F80" s="3" t="s">
        <v>51</v>
      </c>
      <c r="G80" s="81">
        <f t="shared" si="4"/>
        <v>0</v>
      </c>
    </row>
    <row r="81" spans="1:7" ht="45" hidden="1" x14ac:dyDescent="0.25">
      <c r="A81" s="18" t="s">
        <v>52</v>
      </c>
      <c r="B81" s="16" t="s">
        <v>96</v>
      </c>
      <c r="C81" s="3" t="s">
        <v>64</v>
      </c>
      <c r="D81" s="3" t="s">
        <v>43</v>
      </c>
      <c r="E81" s="3" t="s">
        <v>95</v>
      </c>
      <c r="F81" s="3" t="s">
        <v>53</v>
      </c>
      <c r="G81" s="81"/>
    </row>
    <row r="82" spans="1:7" ht="28.5" hidden="1" x14ac:dyDescent="0.25">
      <c r="A82" s="14" t="s">
        <v>77</v>
      </c>
      <c r="B82" s="13">
        <v>956</v>
      </c>
      <c r="C82" s="4" t="s">
        <v>64</v>
      </c>
      <c r="D82" s="4" t="s">
        <v>49</v>
      </c>
      <c r="E82" s="4" t="s">
        <v>132</v>
      </c>
      <c r="F82" s="4" t="s">
        <v>41</v>
      </c>
      <c r="G82" s="32">
        <f>G83</f>
        <v>0</v>
      </c>
    </row>
    <row r="83" spans="1:7" ht="45" hidden="1" customHeight="1" x14ac:dyDescent="0.25">
      <c r="A83" s="74" t="s">
        <v>189</v>
      </c>
      <c r="B83" s="79"/>
      <c r="C83" s="3" t="s">
        <v>64</v>
      </c>
      <c r="D83" s="3" t="s">
        <v>49</v>
      </c>
      <c r="E83" s="3" t="s">
        <v>190</v>
      </c>
      <c r="F83" s="3" t="s">
        <v>41</v>
      </c>
      <c r="G83" s="31">
        <f>G84+G87</f>
        <v>0</v>
      </c>
    </row>
    <row r="84" spans="1:7" ht="30" hidden="1" customHeight="1" x14ac:dyDescent="0.25">
      <c r="A84" s="74" t="s">
        <v>191</v>
      </c>
      <c r="B84" s="79"/>
      <c r="C84" s="3" t="s">
        <v>64</v>
      </c>
      <c r="D84" s="3" t="s">
        <v>49</v>
      </c>
      <c r="E84" s="3" t="s">
        <v>192</v>
      </c>
      <c r="F84" s="3" t="s">
        <v>41</v>
      </c>
      <c r="G84" s="31">
        <f>G85</f>
        <v>0</v>
      </c>
    </row>
    <row r="85" spans="1:7" ht="36.75" hidden="1" customHeight="1" x14ac:dyDescent="0.25">
      <c r="A85" s="77" t="s">
        <v>50</v>
      </c>
      <c r="B85" s="79"/>
      <c r="C85" s="3" t="s">
        <v>64</v>
      </c>
      <c r="D85" s="3" t="s">
        <v>49</v>
      </c>
      <c r="E85" s="3" t="s">
        <v>192</v>
      </c>
      <c r="F85" s="3" t="s">
        <v>51</v>
      </c>
      <c r="G85" s="31">
        <f>G86</f>
        <v>0</v>
      </c>
    </row>
    <row r="86" spans="1:7" ht="45" hidden="1" customHeight="1" x14ac:dyDescent="0.25">
      <c r="A86" s="78" t="s">
        <v>52</v>
      </c>
      <c r="B86" s="79"/>
      <c r="C86" s="3" t="s">
        <v>64</v>
      </c>
      <c r="D86" s="3" t="s">
        <v>49</v>
      </c>
      <c r="E86" s="3" t="s">
        <v>192</v>
      </c>
      <c r="F86" s="3" t="s">
        <v>53</v>
      </c>
      <c r="G86" s="31">
        <v>0</v>
      </c>
    </row>
    <row r="87" spans="1:7" ht="30" hidden="1" customHeight="1" x14ac:dyDescent="0.25">
      <c r="A87" s="74" t="s">
        <v>193</v>
      </c>
      <c r="B87" s="79"/>
      <c r="C87" s="3" t="s">
        <v>64</v>
      </c>
      <c r="D87" s="3" t="s">
        <v>49</v>
      </c>
      <c r="E87" s="3" t="s">
        <v>127</v>
      </c>
      <c r="F87" s="3" t="s">
        <v>41</v>
      </c>
      <c r="G87" s="31">
        <f>G88</f>
        <v>0</v>
      </c>
    </row>
    <row r="88" spans="1:7" ht="33" hidden="1" customHeight="1" x14ac:dyDescent="0.25">
      <c r="A88" s="34" t="s">
        <v>76</v>
      </c>
      <c r="B88" s="79"/>
      <c r="C88" s="3" t="s">
        <v>64</v>
      </c>
      <c r="D88" s="3" t="s">
        <v>49</v>
      </c>
      <c r="E88" s="3" t="s">
        <v>187</v>
      </c>
      <c r="F88" s="3" t="s">
        <v>41</v>
      </c>
      <c r="G88" s="31">
        <f>G89</f>
        <v>0</v>
      </c>
    </row>
    <row r="89" spans="1:7" ht="45" hidden="1" customHeight="1" x14ac:dyDescent="0.25">
      <c r="A89" s="75" t="s">
        <v>50</v>
      </c>
      <c r="B89" s="79"/>
      <c r="C89" s="3" t="s">
        <v>64</v>
      </c>
      <c r="D89" s="3" t="s">
        <v>49</v>
      </c>
      <c r="E89" s="3" t="s">
        <v>187</v>
      </c>
      <c r="F89" s="3" t="s">
        <v>51</v>
      </c>
      <c r="G89" s="31">
        <f>G90</f>
        <v>0</v>
      </c>
    </row>
    <row r="90" spans="1:7" ht="18.75" hidden="1" customHeight="1" x14ac:dyDescent="0.25">
      <c r="A90" s="76" t="s">
        <v>52</v>
      </c>
      <c r="B90" s="79"/>
      <c r="C90" s="3" t="s">
        <v>64</v>
      </c>
      <c r="D90" s="3" t="s">
        <v>49</v>
      </c>
      <c r="E90" s="3" t="s">
        <v>187</v>
      </c>
      <c r="F90" s="3" t="s">
        <v>53</v>
      </c>
      <c r="G90" s="31">
        <v>0</v>
      </c>
    </row>
    <row r="91" spans="1:7" ht="33" hidden="1" customHeight="1" x14ac:dyDescent="0.25">
      <c r="A91" s="8" t="s">
        <v>50</v>
      </c>
      <c r="B91" s="79">
        <v>956</v>
      </c>
      <c r="C91" s="3" t="s">
        <v>64</v>
      </c>
      <c r="D91" s="3" t="s">
        <v>49</v>
      </c>
      <c r="E91" s="3" t="s">
        <v>78</v>
      </c>
      <c r="F91" s="3" t="s">
        <v>51</v>
      </c>
      <c r="G91" s="31">
        <f>G92</f>
        <v>0</v>
      </c>
    </row>
    <row r="92" spans="1:7" ht="32.25" hidden="1" customHeight="1" x14ac:dyDescent="0.25">
      <c r="A92" s="12" t="s">
        <v>52</v>
      </c>
      <c r="B92" s="79">
        <v>956</v>
      </c>
      <c r="C92" s="3" t="s">
        <v>64</v>
      </c>
      <c r="D92" s="3" t="s">
        <v>49</v>
      </c>
      <c r="E92" s="3" t="s">
        <v>78</v>
      </c>
      <c r="F92" s="3" t="s">
        <v>53</v>
      </c>
      <c r="G92" s="31"/>
    </row>
    <row r="93" spans="1:7" ht="24" hidden="1" customHeight="1" x14ac:dyDescent="0.25">
      <c r="A93" s="12" t="s">
        <v>97</v>
      </c>
      <c r="B93" s="79">
        <v>956</v>
      </c>
      <c r="C93" s="3" t="s">
        <v>64</v>
      </c>
      <c r="D93" s="3" t="s">
        <v>49</v>
      </c>
      <c r="E93" s="3" t="s">
        <v>98</v>
      </c>
      <c r="F93" s="3" t="s">
        <v>41</v>
      </c>
      <c r="G93" s="31"/>
    </row>
    <row r="94" spans="1:7" ht="26.25" hidden="1" customHeight="1" x14ac:dyDescent="0.25">
      <c r="A94" s="8" t="s">
        <v>50</v>
      </c>
      <c r="B94" s="79">
        <v>956</v>
      </c>
      <c r="C94" s="3" t="s">
        <v>64</v>
      </c>
      <c r="D94" s="3" t="s">
        <v>49</v>
      </c>
      <c r="E94" s="3" t="s">
        <v>98</v>
      </c>
      <c r="F94" s="3" t="s">
        <v>51</v>
      </c>
      <c r="G94" s="31"/>
    </row>
    <row r="95" spans="1:7" ht="31.5" hidden="1" customHeight="1" x14ac:dyDescent="0.25">
      <c r="A95" s="12" t="s">
        <v>52</v>
      </c>
      <c r="B95" s="79">
        <v>956</v>
      </c>
      <c r="C95" s="3" t="s">
        <v>64</v>
      </c>
      <c r="D95" s="3" t="s">
        <v>49</v>
      </c>
      <c r="E95" s="3" t="s">
        <v>98</v>
      </c>
      <c r="F95" s="3" t="s">
        <v>53</v>
      </c>
      <c r="G95" s="31"/>
    </row>
    <row r="96" spans="1:7" ht="31.5" hidden="1" customHeight="1" x14ac:dyDescent="0.25">
      <c r="A96" s="28" t="s">
        <v>108</v>
      </c>
      <c r="B96" s="79">
        <v>956</v>
      </c>
      <c r="C96" s="4" t="s">
        <v>65</v>
      </c>
      <c r="D96" s="4" t="s">
        <v>39</v>
      </c>
      <c r="E96" s="4" t="s">
        <v>132</v>
      </c>
      <c r="F96" s="4" t="s">
        <v>41</v>
      </c>
      <c r="G96" s="32">
        <f t="shared" ref="G96:G99" si="5">G97</f>
        <v>0</v>
      </c>
    </row>
    <row r="97" spans="1:7" ht="45" hidden="1" customHeight="1" x14ac:dyDescent="0.25">
      <c r="A97" s="27" t="s">
        <v>109</v>
      </c>
      <c r="B97" s="79">
        <v>956</v>
      </c>
      <c r="C97" s="3" t="s">
        <v>65</v>
      </c>
      <c r="D97" s="3" t="s">
        <v>65</v>
      </c>
      <c r="E97" s="3" t="s">
        <v>132</v>
      </c>
      <c r="F97" s="3" t="s">
        <v>41</v>
      </c>
      <c r="G97" s="31">
        <f t="shared" si="5"/>
        <v>0</v>
      </c>
    </row>
    <row r="98" spans="1:7" ht="30" hidden="1" customHeight="1" x14ac:dyDescent="0.25">
      <c r="A98" s="25" t="s">
        <v>110</v>
      </c>
      <c r="B98" s="79">
        <v>956</v>
      </c>
      <c r="C98" s="3" t="s">
        <v>65</v>
      </c>
      <c r="D98" s="3" t="s">
        <v>65</v>
      </c>
      <c r="E98" s="3" t="s">
        <v>137</v>
      </c>
      <c r="F98" s="3" t="s">
        <v>41</v>
      </c>
      <c r="G98" s="31">
        <f t="shared" si="5"/>
        <v>0</v>
      </c>
    </row>
    <row r="99" spans="1:7" ht="45" hidden="1" x14ac:dyDescent="0.25">
      <c r="A99" s="8" t="s">
        <v>50</v>
      </c>
      <c r="B99" s="79">
        <v>956</v>
      </c>
      <c r="C99" s="3" t="s">
        <v>65</v>
      </c>
      <c r="D99" s="3" t="s">
        <v>65</v>
      </c>
      <c r="E99" s="3" t="s">
        <v>137</v>
      </c>
      <c r="F99" s="3" t="s">
        <v>51</v>
      </c>
      <c r="G99" s="31">
        <f t="shared" si="5"/>
        <v>0</v>
      </c>
    </row>
    <row r="100" spans="1:7" ht="45" hidden="1" customHeight="1" x14ac:dyDescent="0.25">
      <c r="A100" s="12" t="s">
        <v>52</v>
      </c>
      <c r="B100" s="79">
        <v>956</v>
      </c>
      <c r="C100" s="3" t="s">
        <v>65</v>
      </c>
      <c r="D100" s="3" t="s">
        <v>65</v>
      </c>
      <c r="E100" s="3" t="s">
        <v>137</v>
      </c>
      <c r="F100" s="3" t="s">
        <v>53</v>
      </c>
      <c r="G100" s="31"/>
    </row>
    <row r="101" spans="1:7" ht="28.5" x14ac:dyDescent="0.25">
      <c r="A101" s="6" t="s">
        <v>86</v>
      </c>
      <c r="B101" s="79">
        <v>956</v>
      </c>
      <c r="C101" s="4" t="s">
        <v>62</v>
      </c>
      <c r="D101" s="4" t="s">
        <v>39</v>
      </c>
      <c r="E101" s="4" t="s">
        <v>132</v>
      </c>
      <c r="F101" s="4" t="s">
        <v>41</v>
      </c>
      <c r="G101" s="32">
        <f>G102</f>
        <v>2802.3419999999996</v>
      </c>
    </row>
    <row r="102" spans="1:7" ht="28.5" x14ac:dyDescent="0.25">
      <c r="A102" s="6" t="s">
        <v>66</v>
      </c>
      <c r="B102" s="13">
        <v>956</v>
      </c>
      <c r="C102" s="4" t="s">
        <v>62</v>
      </c>
      <c r="D102" s="4" t="s">
        <v>38</v>
      </c>
      <c r="E102" s="4" t="s">
        <v>132</v>
      </c>
      <c r="F102" s="4" t="s">
        <v>41</v>
      </c>
      <c r="G102" s="32">
        <f>G103+G113</f>
        <v>2802.3419999999996</v>
      </c>
    </row>
    <row r="103" spans="1:7" ht="105" customHeight="1" x14ac:dyDescent="0.25">
      <c r="A103" s="14" t="s">
        <v>79</v>
      </c>
      <c r="B103" s="13">
        <v>956</v>
      </c>
      <c r="C103" s="4" t="s">
        <v>62</v>
      </c>
      <c r="D103" s="4" t="s">
        <v>38</v>
      </c>
      <c r="E103" s="3" t="s">
        <v>164</v>
      </c>
      <c r="F103" s="4" t="s">
        <v>41</v>
      </c>
      <c r="G103" s="32">
        <f t="shared" ref="G103" si="6">G104</f>
        <v>2802.3419999999996</v>
      </c>
    </row>
    <row r="104" spans="1:7" ht="30" customHeight="1" x14ac:dyDescent="0.25">
      <c r="A104" s="11" t="s">
        <v>80</v>
      </c>
      <c r="B104" s="79">
        <v>956</v>
      </c>
      <c r="C104" s="3" t="s">
        <v>62</v>
      </c>
      <c r="D104" s="3" t="s">
        <v>38</v>
      </c>
      <c r="E104" s="3" t="s">
        <v>164</v>
      </c>
      <c r="F104" s="3" t="s">
        <v>41</v>
      </c>
      <c r="G104" s="31">
        <f>G105+G107+G109+G111</f>
        <v>2802.3419999999996</v>
      </c>
    </row>
    <row r="105" spans="1:7" ht="34.5" customHeight="1" x14ac:dyDescent="0.25">
      <c r="A105" s="8" t="s">
        <v>45</v>
      </c>
      <c r="B105" s="79">
        <v>956</v>
      </c>
      <c r="C105" s="3" t="s">
        <v>62</v>
      </c>
      <c r="D105" s="3" t="s">
        <v>38</v>
      </c>
      <c r="E105" s="3" t="s">
        <v>136</v>
      </c>
      <c r="F105" s="3" t="s">
        <v>46</v>
      </c>
      <c r="G105" s="31">
        <f>G106</f>
        <v>1483.4839999999999</v>
      </c>
    </row>
    <row r="106" spans="1:7" ht="27" customHeight="1" x14ac:dyDescent="0.25">
      <c r="A106" s="8" t="s">
        <v>47</v>
      </c>
      <c r="B106" s="79">
        <v>956</v>
      </c>
      <c r="C106" s="3" t="s">
        <v>62</v>
      </c>
      <c r="D106" s="3" t="s">
        <v>38</v>
      </c>
      <c r="E106" s="3" t="s">
        <v>136</v>
      </c>
      <c r="F106" s="3" t="s">
        <v>48</v>
      </c>
      <c r="G106" s="31">
        <v>1483.4839999999999</v>
      </c>
    </row>
    <row r="107" spans="1:7" ht="32.25" customHeight="1" x14ac:dyDescent="0.25">
      <c r="A107" s="8" t="s">
        <v>50</v>
      </c>
      <c r="B107" s="79">
        <v>956</v>
      </c>
      <c r="C107" s="3" t="s">
        <v>62</v>
      </c>
      <c r="D107" s="3" t="s">
        <v>38</v>
      </c>
      <c r="E107" s="3" t="s">
        <v>164</v>
      </c>
      <c r="F107" s="3" t="s">
        <v>51</v>
      </c>
      <c r="G107" s="31">
        <f>G108</f>
        <v>1286.3579999999999</v>
      </c>
    </row>
    <row r="108" spans="1:7" ht="45" x14ac:dyDescent="0.25">
      <c r="A108" s="8" t="s">
        <v>52</v>
      </c>
      <c r="B108" s="79">
        <v>956</v>
      </c>
      <c r="C108" s="3" t="s">
        <v>62</v>
      </c>
      <c r="D108" s="3" t="s">
        <v>38</v>
      </c>
      <c r="E108" s="3" t="s">
        <v>164</v>
      </c>
      <c r="F108" s="3" t="s">
        <v>53</v>
      </c>
      <c r="G108" s="31">
        <v>1286.3579999999999</v>
      </c>
    </row>
    <row r="109" spans="1:7" ht="16.5" x14ac:dyDescent="0.25">
      <c r="A109" s="8" t="s">
        <v>55</v>
      </c>
      <c r="B109" s="79">
        <v>956</v>
      </c>
      <c r="C109" s="3" t="s">
        <v>62</v>
      </c>
      <c r="D109" s="3" t="s">
        <v>38</v>
      </c>
      <c r="E109" s="3" t="s">
        <v>164</v>
      </c>
      <c r="F109" s="3" t="s">
        <v>56</v>
      </c>
      <c r="G109" s="31">
        <f>G110</f>
        <v>32.5</v>
      </c>
    </row>
    <row r="110" spans="1:7" ht="30" x14ac:dyDescent="0.25">
      <c r="A110" s="9" t="s">
        <v>57</v>
      </c>
      <c r="B110" s="79">
        <v>956</v>
      </c>
      <c r="C110" s="3" t="s">
        <v>62</v>
      </c>
      <c r="D110" s="3" t="s">
        <v>38</v>
      </c>
      <c r="E110" s="3" t="s">
        <v>164</v>
      </c>
      <c r="F110" s="3" t="s">
        <v>58</v>
      </c>
      <c r="G110" s="31">
        <v>32.5</v>
      </c>
    </row>
    <row r="111" spans="1:7" ht="16.5" x14ac:dyDescent="0.25">
      <c r="A111" s="8" t="s">
        <v>145</v>
      </c>
      <c r="B111" s="79"/>
      <c r="C111" s="3" t="s">
        <v>62</v>
      </c>
      <c r="D111" s="3" t="s">
        <v>38</v>
      </c>
      <c r="E111" s="3" t="s">
        <v>164</v>
      </c>
      <c r="F111" s="3" t="s">
        <v>144</v>
      </c>
      <c r="G111" s="31">
        <f>G112</f>
        <v>0</v>
      </c>
    </row>
    <row r="112" spans="1:7" ht="35.25" customHeight="1" x14ac:dyDescent="0.25">
      <c r="A112" s="8" t="s">
        <v>30</v>
      </c>
      <c r="B112" s="79"/>
      <c r="C112" s="3" t="s">
        <v>62</v>
      </c>
      <c r="D112" s="3" t="s">
        <v>38</v>
      </c>
      <c r="E112" s="3" t="s">
        <v>164</v>
      </c>
      <c r="F112" s="3" t="s">
        <v>143</v>
      </c>
      <c r="G112" s="31">
        <v>0</v>
      </c>
    </row>
    <row r="113" spans="1:7" ht="35.25" hidden="1" customHeight="1" x14ac:dyDescent="0.25">
      <c r="A113" s="34" t="s">
        <v>181</v>
      </c>
      <c r="B113" s="79"/>
      <c r="C113" s="3" t="s">
        <v>62</v>
      </c>
      <c r="D113" s="3" t="s">
        <v>38</v>
      </c>
      <c r="E113" s="3" t="s">
        <v>196</v>
      </c>
      <c r="F113" s="3" t="s">
        <v>41</v>
      </c>
      <c r="G113" s="31">
        <f>G114</f>
        <v>0</v>
      </c>
    </row>
    <row r="114" spans="1:7" ht="35.25" hidden="1" customHeight="1" x14ac:dyDescent="0.25">
      <c r="A114" s="34" t="s">
        <v>182</v>
      </c>
      <c r="B114" s="79"/>
      <c r="C114" s="3" t="s">
        <v>62</v>
      </c>
      <c r="D114" s="3" t="s">
        <v>38</v>
      </c>
      <c r="E114" s="3" t="s">
        <v>197</v>
      </c>
      <c r="F114" s="3" t="s">
        <v>41</v>
      </c>
      <c r="G114" s="31">
        <f>G115</f>
        <v>0</v>
      </c>
    </row>
    <row r="115" spans="1:7" ht="35.25" hidden="1" customHeight="1" x14ac:dyDescent="0.25">
      <c r="A115" s="8" t="s">
        <v>194</v>
      </c>
      <c r="B115" s="79"/>
      <c r="C115" s="3" t="s">
        <v>62</v>
      </c>
      <c r="D115" s="3" t="s">
        <v>38</v>
      </c>
      <c r="E115" s="3" t="s">
        <v>195</v>
      </c>
      <c r="F115" s="3" t="s">
        <v>41</v>
      </c>
      <c r="G115" s="31">
        <f>G116</f>
        <v>0</v>
      </c>
    </row>
    <row r="116" spans="1:7" ht="35.25" hidden="1" customHeight="1" x14ac:dyDescent="0.25">
      <c r="A116" s="8" t="s">
        <v>50</v>
      </c>
      <c r="B116" s="79"/>
      <c r="C116" s="3" t="s">
        <v>62</v>
      </c>
      <c r="D116" s="3" t="s">
        <v>38</v>
      </c>
      <c r="E116" s="3" t="s">
        <v>195</v>
      </c>
      <c r="F116" s="3" t="s">
        <v>51</v>
      </c>
      <c r="G116" s="31">
        <f>G117</f>
        <v>0</v>
      </c>
    </row>
    <row r="117" spans="1:7" ht="45" hidden="1" x14ac:dyDescent="0.25">
      <c r="A117" s="8" t="s">
        <v>52</v>
      </c>
      <c r="B117" s="79"/>
      <c r="C117" s="3" t="s">
        <v>62</v>
      </c>
      <c r="D117" s="3" t="s">
        <v>38</v>
      </c>
      <c r="E117" s="3" t="s">
        <v>195</v>
      </c>
      <c r="F117" s="3" t="s">
        <v>53</v>
      </c>
      <c r="G117" s="31">
        <v>0</v>
      </c>
    </row>
    <row r="118" spans="1:7" ht="28.5" x14ac:dyDescent="0.25">
      <c r="A118" s="10" t="s">
        <v>111</v>
      </c>
      <c r="B118" s="13">
        <v>956</v>
      </c>
      <c r="C118" s="4" t="s">
        <v>112</v>
      </c>
      <c r="D118" s="4" t="s">
        <v>39</v>
      </c>
      <c r="E118" s="4" t="s">
        <v>132</v>
      </c>
      <c r="F118" s="4" t="s">
        <v>41</v>
      </c>
      <c r="G118" s="32">
        <f t="shared" ref="G118:G122" si="7">G119</f>
        <v>0</v>
      </c>
    </row>
    <row r="119" spans="1:7" ht="16.5" x14ac:dyDescent="0.25">
      <c r="A119" s="8" t="s">
        <v>113</v>
      </c>
      <c r="B119" s="79">
        <v>956</v>
      </c>
      <c r="C119" s="3" t="s">
        <v>112</v>
      </c>
      <c r="D119" s="3" t="s">
        <v>43</v>
      </c>
      <c r="E119" s="3" t="s">
        <v>132</v>
      </c>
      <c r="F119" s="3" t="s">
        <v>41</v>
      </c>
      <c r="G119" s="31">
        <f t="shared" si="7"/>
        <v>0</v>
      </c>
    </row>
    <row r="120" spans="1:7" ht="30" x14ac:dyDescent="0.25">
      <c r="A120" s="8" t="s">
        <v>114</v>
      </c>
      <c r="B120" s="79">
        <v>956</v>
      </c>
      <c r="C120" s="3" t="s">
        <v>112</v>
      </c>
      <c r="D120" s="3" t="s">
        <v>43</v>
      </c>
      <c r="E120" s="3" t="s">
        <v>165</v>
      </c>
      <c r="F120" s="3" t="s">
        <v>41</v>
      </c>
      <c r="G120" s="31">
        <f t="shared" si="7"/>
        <v>0</v>
      </c>
    </row>
    <row r="121" spans="1:7" ht="45" x14ac:dyDescent="0.25">
      <c r="A121" s="8" t="s">
        <v>115</v>
      </c>
      <c r="B121" s="79">
        <v>956</v>
      </c>
      <c r="C121" s="3" t="s">
        <v>112</v>
      </c>
      <c r="D121" s="3" t="s">
        <v>43</v>
      </c>
      <c r="E121" s="3" t="s">
        <v>138</v>
      </c>
      <c r="F121" s="3" t="s">
        <v>41</v>
      </c>
      <c r="G121" s="31">
        <f t="shared" si="7"/>
        <v>0</v>
      </c>
    </row>
    <row r="122" spans="1:7" ht="45" x14ac:dyDescent="0.25">
      <c r="A122" s="8" t="s">
        <v>50</v>
      </c>
      <c r="B122" s="79">
        <v>956</v>
      </c>
      <c r="C122" s="3" t="s">
        <v>112</v>
      </c>
      <c r="D122" s="3" t="s">
        <v>43</v>
      </c>
      <c r="E122" s="3" t="s">
        <v>138</v>
      </c>
      <c r="F122" s="3" t="s">
        <v>51</v>
      </c>
      <c r="G122" s="31">
        <f t="shared" si="7"/>
        <v>0</v>
      </c>
    </row>
    <row r="123" spans="1:7" ht="45" x14ac:dyDescent="0.25">
      <c r="A123" s="8" t="s">
        <v>52</v>
      </c>
      <c r="B123" s="79">
        <v>956</v>
      </c>
      <c r="C123" s="3" t="s">
        <v>112</v>
      </c>
      <c r="D123" s="3" t="s">
        <v>43</v>
      </c>
      <c r="E123" s="3" t="s">
        <v>165</v>
      </c>
      <c r="F123" s="3" t="s">
        <v>53</v>
      </c>
      <c r="G123" s="31">
        <v>0</v>
      </c>
    </row>
    <row r="124" spans="1:7" ht="17.25" thickBot="1" x14ac:dyDescent="0.3">
      <c r="A124" s="124" t="s">
        <v>70</v>
      </c>
      <c r="B124" s="125"/>
      <c r="C124" s="125"/>
      <c r="D124" s="125"/>
      <c r="E124" s="125"/>
      <c r="F124" s="126"/>
      <c r="G124" s="82">
        <f>G9+G44+G53+G62+G82+G96+G101+G118</f>
        <v>8557.3639999999996</v>
      </c>
    </row>
  </sheetData>
  <mergeCells count="11">
    <mergeCell ref="E1:G1"/>
    <mergeCell ref="E6:E7"/>
    <mergeCell ref="F6:F7"/>
    <mergeCell ref="G6:G7"/>
    <mergeCell ref="A3:G3"/>
    <mergeCell ref="F2:G2"/>
    <mergeCell ref="A124:F124"/>
    <mergeCell ref="A6:A7"/>
    <mergeCell ref="B6:B7"/>
    <mergeCell ref="C6:C7"/>
    <mergeCell ref="D6:D7"/>
  </mergeCells>
  <phoneticPr fontId="13" type="noConversion"/>
  <pageMargins left="0.93" right="0.28999999999999998" top="0.46" bottom="0.3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5</vt:lpstr>
      <vt:lpstr>4</vt:lpstr>
      <vt:lpstr>'2'!Область_печати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2015-11-29T23:06:37Z</cp:lastPrinted>
  <dcterms:created xsi:type="dcterms:W3CDTF">2006-09-28T05:33:49Z</dcterms:created>
  <dcterms:modified xsi:type="dcterms:W3CDTF">2022-12-28T05:28:56Z</dcterms:modified>
</cp:coreProperties>
</file>